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420" windowWidth="19440" windowHeight="7725"/>
  </bookViews>
  <sheets>
    <sheet name="3.11.2017" sheetId="49" r:id="rId1"/>
    <sheet name="27.10.2017" sheetId="48" r:id="rId2"/>
    <sheet name="20.10.2017" sheetId="47" r:id="rId3"/>
    <sheet name="13.10.2017" sheetId="46" r:id="rId4"/>
    <sheet name="6.10.2017" sheetId="45" r:id="rId5"/>
    <sheet name="29.09.2017" sheetId="44" r:id="rId6"/>
    <sheet name="22.09.2017" sheetId="43" r:id="rId7"/>
    <sheet name="15.09.2017" sheetId="42" r:id="rId8"/>
    <sheet name="7.09.2017" sheetId="41" r:id="rId9"/>
    <sheet name="1.09.2017" sheetId="40" r:id="rId10"/>
    <sheet name="25.08.2017" sheetId="39" r:id="rId11"/>
    <sheet name="18.08.2017" sheetId="38" r:id="rId12"/>
    <sheet name="11.08.2017" sheetId="37" r:id="rId13"/>
    <sheet name="4.08.2017" sheetId="36" r:id="rId14"/>
    <sheet name="28.07.2017" sheetId="35" r:id="rId15"/>
    <sheet name="21.07.2017" sheetId="34" r:id="rId16"/>
    <sheet name="14.07.2017" sheetId="33" r:id="rId17"/>
    <sheet name="7.07.2017" sheetId="32" r:id="rId18"/>
    <sheet name="30.06.2017" sheetId="31" r:id="rId19"/>
    <sheet name="23.06.2017" sheetId="30" r:id="rId20"/>
    <sheet name="16.06.2017" sheetId="29" r:id="rId21"/>
    <sheet name="9.06.2017" sheetId="28" r:id="rId22"/>
    <sheet name="2.06.2017 " sheetId="27" r:id="rId23"/>
    <sheet name="26.05.2017 " sheetId="26" r:id="rId24"/>
    <sheet name="19.05.2017 " sheetId="24" r:id="rId25"/>
    <sheet name="12.05.2017 " sheetId="23" r:id="rId26"/>
    <sheet name="5.05.2017" sheetId="20" r:id="rId27"/>
    <sheet name="28.04.2017" sheetId="19" r:id="rId28"/>
    <sheet name="21.04.2017" sheetId="18" r:id="rId29"/>
    <sheet name="14.04.2017" sheetId="17" r:id="rId30"/>
    <sheet name="7.04.2017" sheetId="16" r:id="rId31"/>
    <sheet name="31.03.2017" sheetId="15" r:id="rId32"/>
    <sheet name="24.03.2017" sheetId="14" r:id="rId33"/>
    <sheet name="17.03.2017" sheetId="13" r:id="rId34"/>
    <sheet name="10.03.2017" sheetId="12" r:id="rId35"/>
    <sheet name="3.03.2017" sheetId="11" r:id="rId36"/>
    <sheet name="27.02.2017" sheetId="10" r:id="rId37"/>
    <sheet name="17.02.2017" sheetId="9" r:id="rId38"/>
    <sheet name="10.02.2017" sheetId="8" r:id="rId39"/>
    <sheet name="03.02.2017" sheetId="7" r:id="rId40"/>
    <sheet name="27.01.2017" sheetId="6" r:id="rId41"/>
    <sheet name="20.01.2017" sheetId="5" r:id="rId42"/>
    <sheet name="13.01.2017" sheetId="4" r:id="rId43"/>
  </sheets>
  <definedNames>
    <definedName name="_xlnm.Print_Area" localSheetId="39">'03.02.2017'!$A$1:$AC$32</definedName>
    <definedName name="_xlnm.Print_Area" localSheetId="9">'1.09.2017'!$A$1:$AJ$34</definedName>
    <definedName name="_xlnm.Print_Area" localSheetId="38">'10.02.2017'!$A$1:$AC$32</definedName>
    <definedName name="_xlnm.Print_Area" localSheetId="34">'10.03.2017'!$A$1:$AC$32</definedName>
    <definedName name="_xlnm.Print_Area" localSheetId="12">'11.08.2017'!$A$1:$AJ$34</definedName>
    <definedName name="_xlnm.Print_Area" localSheetId="25">'12.05.2017 '!$A$1:$AJ$34</definedName>
    <definedName name="_xlnm.Print_Area" localSheetId="42">'13.01.2017'!$A$1:$AC$34</definedName>
    <definedName name="_xlnm.Print_Area" localSheetId="3">'13.10.2017'!$A$1:$AJ$34</definedName>
    <definedName name="_xlnm.Print_Area" localSheetId="29">'14.04.2017'!$A$1:$AD$28</definedName>
    <definedName name="_xlnm.Print_Area" localSheetId="16">'14.07.2017'!$A$1:$AJ$34</definedName>
    <definedName name="_xlnm.Print_Area" localSheetId="7">'15.09.2017'!$A$1:$AJ$34</definedName>
    <definedName name="_xlnm.Print_Area" localSheetId="20">'16.06.2017'!$A$1:$AJ$34</definedName>
    <definedName name="_xlnm.Print_Area" localSheetId="37">'17.02.2017'!$A$1:$AC$32</definedName>
    <definedName name="_xlnm.Print_Area" localSheetId="33">'17.03.2017'!$A$1:$AC$32</definedName>
    <definedName name="_xlnm.Print_Area" localSheetId="11">'18.08.2017'!$A$1:$AJ$34</definedName>
    <definedName name="_xlnm.Print_Area" localSheetId="24">'19.05.2017 '!$A$1:$AJ$34</definedName>
    <definedName name="_xlnm.Print_Area" localSheetId="22">'2.06.2017 '!$A$1:$AJ$34</definedName>
    <definedName name="_xlnm.Print_Area" localSheetId="41">'20.01.2017'!$A$1:$AC$34</definedName>
    <definedName name="_xlnm.Print_Area" localSheetId="2">'20.10.2017'!$A$1:$AJ$34</definedName>
    <definedName name="_xlnm.Print_Area" localSheetId="28">'21.04.2017'!$A$1:$AD$28</definedName>
    <definedName name="_xlnm.Print_Area" localSheetId="15">'21.07.2017'!$A$1:$AJ$34</definedName>
    <definedName name="_xlnm.Print_Area" localSheetId="6">'22.09.2017'!$A$1:$AJ$34</definedName>
    <definedName name="_xlnm.Print_Area" localSheetId="19">'23.06.2017'!$A$1:$AJ$34</definedName>
    <definedName name="_xlnm.Print_Area" localSheetId="32">'24.03.2017'!$A$1:$AC$32</definedName>
    <definedName name="_xlnm.Print_Area" localSheetId="10">'25.08.2017'!$A$1:$AJ$34</definedName>
    <definedName name="_xlnm.Print_Area" localSheetId="23">'26.05.2017 '!$A$1:$AJ$34</definedName>
    <definedName name="_xlnm.Print_Area" localSheetId="40">'27.01.2017'!$A$1:$AC$32</definedName>
    <definedName name="_xlnm.Print_Area" localSheetId="36">'27.02.2017'!$A$1:$AC$32</definedName>
    <definedName name="_xlnm.Print_Area" localSheetId="1">'27.10.2017'!$A$1:$AJ$34</definedName>
    <definedName name="_xlnm.Print_Area" localSheetId="27">'28.04.2017'!$A$1:$AJ$28</definedName>
    <definedName name="_xlnm.Print_Area" localSheetId="14">'28.07.2017'!$A$1:$AJ$34</definedName>
    <definedName name="_xlnm.Print_Area" localSheetId="5">'29.09.2017'!$A$1:$AJ$34</definedName>
    <definedName name="_xlnm.Print_Area" localSheetId="35">'3.03.2017'!$A$1:$AC$32</definedName>
    <definedName name="_xlnm.Print_Area" localSheetId="0">'3.11.2017'!$A$1:$AJ$34</definedName>
    <definedName name="_xlnm.Print_Area" localSheetId="18">'30.06.2017'!$A$1:$AJ$34</definedName>
    <definedName name="_xlnm.Print_Area" localSheetId="31">'31.03.2017'!$A$1:$AD$28</definedName>
    <definedName name="_xlnm.Print_Area" localSheetId="13">'4.08.2017'!$A$1:$AJ$34</definedName>
    <definedName name="_xlnm.Print_Area" localSheetId="26">'5.05.2017'!$A$1:$AJ$34</definedName>
    <definedName name="_xlnm.Print_Area" localSheetId="4">'6.10.2017'!$A$1:$AJ$34</definedName>
    <definedName name="_xlnm.Print_Area" localSheetId="30">'7.04.2017'!$A$1:$AD$28</definedName>
    <definedName name="_xlnm.Print_Area" localSheetId="17">'7.07.2017'!$A$1:$AJ$34</definedName>
    <definedName name="_xlnm.Print_Area" localSheetId="8">'7.09.2017'!$A$1:$AJ$34</definedName>
    <definedName name="_xlnm.Print_Area" localSheetId="21">'9.06.2017'!$A$1:$AJ$34</definedName>
  </definedNames>
  <calcPr calcId="145621"/>
</workbook>
</file>

<file path=xl/calcChain.xml><?xml version="1.0" encoding="utf-8"?>
<calcChain xmlns="http://schemas.openxmlformats.org/spreadsheetml/2006/main">
  <c r="AC14" i="49" l="1"/>
  <c r="AC15" i="49"/>
  <c r="AC16" i="49"/>
  <c r="AC17" i="49"/>
  <c r="AC18" i="49"/>
  <c r="AC19" i="49"/>
  <c r="AC20" i="49"/>
  <c r="AC21" i="49"/>
  <c r="AC22" i="49"/>
  <c r="AC13" i="49"/>
  <c r="AA14" i="49"/>
  <c r="AA15" i="49"/>
  <c r="AA16" i="49"/>
  <c r="AA17" i="49"/>
  <c r="AA18" i="49"/>
  <c r="AA19" i="49"/>
  <c r="AA20" i="49"/>
  <c r="AA21" i="49"/>
  <c r="AA22" i="49"/>
  <c r="AA13" i="49"/>
  <c r="Y14" i="49"/>
  <c r="Y15" i="49"/>
  <c r="Y16" i="49"/>
  <c r="Y17" i="49"/>
  <c r="Y18" i="49"/>
  <c r="Y19" i="49"/>
  <c r="Y20" i="49"/>
  <c r="Y21" i="49"/>
  <c r="Y22" i="49"/>
  <c r="Y13" i="49"/>
  <c r="W14" i="49"/>
  <c r="W15" i="49"/>
  <c r="W16" i="49"/>
  <c r="W17" i="49"/>
  <c r="W18" i="49"/>
  <c r="W19" i="49"/>
  <c r="W20" i="49"/>
  <c r="W21" i="49"/>
  <c r="W22" i="49"/>
  <c r="W13" i="49"/>
  <c r="U14" i="49"/>
  <c r="U15" i="49"/>
  <c r="U16" i="49"/>
  <c r="U17" i="49"/>
  <c r="U18" i="49"/>
  <c r="U19" i="49"/>
  <c r="U20" i="49"/>
  <c r="U21" i="49"/>
  <c r="U22" i="49"/>
  <c r="U13" i="49"/>
  <c r="S14" i="49"/>
  <c r="S15" i="49"/>
  <c r="S16" i="49"/>
  <c r="S17" i="49"/>
  <c r="S18" i="49"/>
  <c r="S19" i="49"/>
  <c r="S20" i="49"/>
  <c r="S21" i="49"/>
  <c r="S22" i="49"/>
  <c r="S13" i="49"/>
  <c r="Q14" i="49"/>
  <c r="Q15" i="49"/>
  <c r="Q16" i="49"/>
  <c r="Q18" i="49"/>
  <c r="Q19" i="49"/>
  <c r="Q20" i="49"/>
  <c r="Q21" i="49"/>
  <c r="Q22" i="49"/>
  <c r="Q13" i="49"/>
  <c r="O14" i="49"/>
  <c r="O15" i="49"/>
  <c r="O16" i="49"/>
  <c r="O17" i="49"/>
  <c r="O18" i="49"/>
  <c r="O19" i="49"/>
  <c r="O20" i="49"/>
  <c r="O22" i="49"/>
  <c r="O13" i="49"/>
  <c r="M14" i="49"/>
  <c r="M15" i="49"/>
  <c r="M16" i="49"/>
  <c r="M17" i="49"/>
  <c r="M18" i="49"/>
  <c r="M19" i="49"/>
  <c r="M20" i="49"/>
  <c r="M21" i="49"/>
  <c r="M22" i="49"/>
  <c r="M13" i="49"/>
  <c r="K14" i="49"/>
  <c r="K15" i="49"/>
  <c r="K16" i="49"/>
  <c r="K17" i="49"/>
  <c r="K18" i="49"/>
  <c r="K19" i="49"/>
  <c r="K20" i="49"/>
  <c r="K21" i="49"/>
  <c r="E21" i="49" s="1"/>
  <c r="C21" i="49" s="1"/>
  <c r="K22" i="49"/>
  <c r="K13" i="49"/>
  <c r="I14" i="49"/>
  <c r="I15" i="49"/>
  <c r="I16" i="49"/>
  <c r="E16" i="49" s="1"/>
  <c r="C16" i="49" s="1"/>
  <c r="I17" i="49"/>
  <c r="I18" i="49"/>
  <c r="I19" i="49"/>
  <c r="I20" i="49"/>
  <c r="I21" i="49"/>
  <c r="I22" i="49"/>
  <c r="I13" i="49"/>
  <c r="G14" i="49"/>
  <c r="G15" i="49"/>
  <c r="E15" i="49" s="1"/>
  <c r="C15" i="49" s="1"/>
  <c r="G16" i="49"/>
  <c r="G17" i="49"/>
  <c r="G18" i="49"/>
  <c r="G19" i="49"/>
  <c r="E19" i="49" s="1"/>
  <c r="C19" i="49" s="1"/>
  <c r="G20" i="49"/>
  <c r="E20" i="49" s="1"/>
  <c r="C20" i="49" s="1"/>
  <c r="G21" i="49"/>
  <c r="G22" i="49"/>
  <c r="G13" i="49"/>
  <c r="AB23" i="49"/>
  <c r="AB25" i="49" s="1"/>
  <c r="Z23" i="49"/>
  <c r="Z25" i="49" s="1"/>
  <c r="X23" i="49"/>
  <c r="X25" i="49" s="1"/>
  <c r="V23" i="49"/>
  <c r="V25" i="49" s="1"/>
  <c r="T23" i="49"/>
  <c r="T25" i="49" s="1"/>
  <c r="R23" i="49"/>
  <c r="R25" i="49" s="1"/>
  <c r="P23" i="49"/>
  <c r="P25" i="49" s="1"/>
  <c r="N23" i="49"/>
  <c r="N25" i="49" s="1"/>
  <c r="L23" i="49"/>
  <c r="L25" i="49" s="1"/>
  <c r="J23" i="49"/>
  <c r="J25" i="49" s="1"/>
  <c r="H23" i="49"/>
  <c r="H25" i="49" s="1"/>
  <c r="F23" i="49"/>
  <c r="F25" i="49" s="1"/>
  <c r="B23" i="49"/>
  <c r="B25" i="49" s="1"/>
  <c r="D22" i="49"/>
  <c r="D21" i="49"/>
  <c r="D20" i="49"/>
  <c r="D19" i="49"/>
  <c r="D18" i="49"/>
  <c r="E17" i="49"/>
  <c r="C17" i="49" s="1"/>
  <c r="D17" i="49"/>
  <c r="D16" i="49"/>
  <c r="D15" i="49"/>
  <c r="E14" i="49"/>
  <c r="D14" i="49"/>
  <c r="C14" i="49"/>
  <c r="D13" i="49"/>
  <c r="E13" i="49" l="1"/>
  <c r="C13" i="49" s="1"/>
  <c r="E18" i="49"/>
  <c r="C18" i="49" s="1"/>
  <c r="E22" i="49"/>
  <c r="C22" i="49" s="1"/>
  <c r="D23" i="49"/>
  <c r="D25" i="49" s="1"/>
  <c r="G23" i="49"/>
  <c r="G25" i="49" s="1"/>
  <c r="K23" i="49"/>
  <c r="K25" i="49" s="1"/>
  <c r="S23" i="49"/>
  <c r="S25" i="49" s="1"/>
  <c r="W23" i="49"/>
  <c r="W25" i="49" s="1"/>
  <c r="AA23" i="49"/>
  <c r="AA25" i="49" s="1"/>
  <c r="I23" i="49"/>
  <c r="I25" i="49" s="1"/>
  <c r="M23" i="49"/>
  <c r="M25" i="49" s="1"/>
  <c r="U23" i="49"/>
  <c r="U25" i="49" s="1"/>
  <c r="Y23" i="49"/>
  <c r="Y25" i="49" s="1"/>
  <c r="AC23" i="49"/>
  <c r="AC25" i="49" s="1"/>
  <c r="AC14" i="48"/>
  <c r="AC15" i="48"/>
  <c r="AC16" i="48"/>
  <c r="AC17" i="48"/>
  <c r="AC19" i="48"/>
  <c r="AC20" i="48"/>
  <c r="AC21" i="48"/>
  <c r="AC22" i="48"/>
  <c r="AC13" i="48"/>
  <c r="AA14" i="48"/>
  <c r="AA15" i="48"/>
  <c r="AA16" i="48"/>
  <c r="AA17" i="48"/>
  <c r="AA18" i="48"/>
  <c r="AA19" i="48"/>
  <c r="AA20" i="48"/>
  <c r="AA21" i="48"/>
  <c r="AA22" i="48"/>
  <c r="AA13" i="48"/>
  <c r="Y15" i="48"/>
  <c r="Y16" i="48"/>
  <c r="Y17" i="48"/>
  <c r="Y18" i="48"/>
  <c r="Y19" i="48"/>
  <c r="Y20" i="48"/>
  <c r="Y21" i="48"/>
  <c r="Y22" i="48"/>
  <c r="Y13" i="48"/>
  <c r="W14" i="48"/>
  <c r="W15" i="48"/>
  <c r="W16" i="48"/>
  <c r="W17" i="48"/>
  <c r="W18" i="48"/>
  <c r="W19" i="48"/>
  <c r="W20" i="48"/>
  <c r="W21" i="48"/>
  <c r="W22" i="48"/>
  <c r="U14" i="48"/>
  <c r="U15" i="48"/>
  <c r="U16" i="48"/>
  <c r="U17" i="48"/>
  <c r="U18" i="48"/>
  <c r="U19" i="48"/>
  <c r="U20" i="48"/>
  <c r="U21" i="48"/>
  <c r="U22" i="48"/>
  <c r="U13" i="48"/>
  <c r="S14" i="48"/>
  <c r="S15" i="48"/>
  <c r="S16" i="48"/>
  <c r="S17" i="48"/>
  <c r="S18" i="48"/>
  <c r="S19" i="48"/>
  <c r="S20" i="48"/>
  <c r="S21" i="48"/>
  <c r="S22" i="48"/>
  <c r="S13" i="48"/>
  <c r="Q14" i="48"/>
  <c r="Q15" i="48"/>
  <c r="Q16" i="48"/>
  <c r="Q18" i="48"/>
  <c r="Q19" i="48"/>
  <c r="Q20" i="48"/>
  <c r="Q21" i="48"/>
  <c r="Q22" i="48"/>
  <c r="O14" i="48"/>
  <c r="O15" i="48"/>
  <c r="O16" i="48"/>
  <c r="O17" i="48"/>
  <c r="O18" i="48"/>
  <c r="O19" i="48"/>
  <c r="O20" i="48"/>
  <c r="O22" i="48"/>
  <c r="O13" i="48"/>
  <c r="M14" i="48"/>
  <c r="M15" i="48"/>
  <c r="M16" i="48"/>
  <c r="M17" i="48"/>
  <c r="M18" i="48"/>
  <c r="M19" i="48"/>
  <c r="M20" i="48"/>
  <c r="M21" i="48"/>
  <c r="M22" i="48"/>
  <c r="M13" i="48"/>
  <c r="K14" i="48"/>
  <c r="K15" i="48"/>
  <c r="K16" i="48"/>
  <c r="K17" i="48"/>
  <c r="K18" i="48"/>
  <c r="K19" i="48"/>
  <c r="K20" i="48"/>
  <c r="K21" i="48"/>
  <c r="K22" i="48"/>
  <c r="K13" i="48"/>
  <c r="I14" i="48"/>
  <c r="I15" i="48"/>
  <c r="I16" i="48"/>
  <c r="I17" i="48"/>
  <c r="I18" i="48"/>
  <c r="I19" i="48"/>
  <c r="I20" i="48"/>
  <c r="I21" i="48"/>
  <c r="I22" i="48"/>
  <c r="I13" i="48"/>
  <c r="G14" i="48"/>
  <c r="G15" i="48"/>
  <c r="G16" i="48"/>
  <c r="G17" i="48"/>
  <c r="G18" i="48"/>
  <c r="G19" i="48"/>
  <c r="G20" i="48"/>
  <c r="G21" i="48"/>
  <c r="G22" i="48"/>
  <c r="G13" i="48"/>
  <c r="E23" i="49" l="1"/>
  <c r="E25" i="49" s="1"/>
  <c r="AB23" i="48"/>
  <c r="AB25" i="48" s="1"/>
  <c r="Z23" i="48"/>
  <c r="Z25" i="48" s="1"/>
  <c r="X23" i="48"/>
  <c r="X25" i="48" s="1"/>
  <c r="V23" i="48"/>
  <c r="V25" i="48" s="1"/>
  <c r="T23" i="48"/>
  <c r="T25" i="48" s="1"/>
  <c r="R23" i="48"/>
  <c r="R25" i="48" s="1"/>
  <c r="P23" i="48"/>
  <c r="P25" i="48" s="1"/>
  <c r="N23" i="48"/>
  <c r="N25" i="48" s="1"/>
  <c r="L23" i="48"/>
  <c r="L25" i="48" s="1"/>
  <c r="J23" i="48"/>
  <c r="J25" i="48" s="1"/>
  <c r="H23" i="48"/>
  <c r="H25" i="48" s="1"/>
  <c r="F23" i="48"/>
  <c r="F25" i="48" s="1"/>
  <c r="B23" i="48"/>
  <c r="B25" i="48" s="1"/>
  <c r="E22" i="48"/>
  <c r="D22" i="48"/>
  <c r="C22" i="48"/>
  <c r="E21" i="48"/>
  <c r="C21" i="48" s="1"/>
  <c r="D21" i="48"/>
  <c r="E20" i="48"/>
  <c r="C20" i="48" s="1"/>
  <c r="D20" i="48"/>
  <c r="E19" i="48"/>
  <c r="C19" i="48" s="1"/>
  <c r="D19" i="48"/>
  <c r="E18" i="48"/>
  <c r="C18" i="48" s="1"/>
  <c r="D18" i="48"/>
  <c r="E17" i="48"/>
  <c r="C17" i="48" s="1"/>
  <c r="D17" i="48"/>
  <c r="E16" i="48"/>
  <c r="C16" i="48" s="1"/>
  <c r="D16" i="48"/>
  <c r="E15" i="48"/>
  <c r="C15" i="48" s="1"/>
  <c r="D15" i="48"/>
  <c r="E14" i="48"/>
  <c r="C14" i="48" s="1"/>
  <c r="D14" i="48"/>
  <c r="E13" i="48"/>
  <c r="C13" i="48" s="1"/>
  <c r="D13" i="48"/>
  <c r="C23" i="49" l="1"/>
  <c r="C25" i="49" s="1"/>
  <c r="D23" i="48"/>
  <c r="D25" i="48" s="1"/>
  <c r="G23" i="48"/>
  <c r="G25" i="48" s="1"/>
  <c r="K23" i="48"/>
  <c r="K25" i="48" s="1"/>
  <c r="S23" i="48"/>
  <c r="S25" i="48" s="1"/>
  <c r="AA23" i="48"/>
  <c r="AA25" i="48" s="1"/>
  <c r="I23" i="48"/>
  <c r="I25" i="48" s="1"/>
  <c r="M23" i="48"/>
  <c r="M25" i="48" s="1"/>
  <c r="U23" i="48"/>
  <c r="U25" i="48" s="1"/>
  <c r="AC14" i="47"/>
  <c r="AC15" i="47"/>
  <c r="AC16" i="47"/>
  <c r="AC17" i="47"/>
  <c r="AC18" i="47"/>
  <c r="AC18" i="48" s="1"/>
  <c r="AC23" i="48" s="1"/>
  <c r="AC25" i="48" s="1"/>
  <c r="AC19" i="47"/>
  <c r="AC20" i="47"/>
  <c r="AC21" i="47"/>
  <c r="AC22" i="47"/>
  <c r="AC13" i="47"/>
  <c r="AA14" i="47"/>
  <c r="AA15" i="47"/>
  <c r="AA16" i="47"/>
  <c r="AA17" i="47"/>
  <c r="AA18" i="47"/>
  <c r="AA19" i="47"/>
  <c r="AA20" i="47"/>
  <c r="AA21" i="47"/>
  <c r="AA22" i="47"/>
  <c r="AA13" i="47"/>
  <c r="Y15" i="47"/>
  <c r="Y16" i="47"/>
  <c r="Y17" i="47"/>
  <c r="Y18" i="47"/>
  <c r="Y19" i="47"/>
  <c r="Y20" i="47"/>
  <c r="Y21" i="47"/>
  <c r="Y22" i="47"/>
  <c r="Y13" i="47"/>
  <c r="W14" i="47"/>
  <c r="W15" i="47"/>
  <c r="W16" i="47"/>
  <c r="W17" i="47"/>
  <c r="W18" i="47"/>
  <c r="W19" i="47"/>
  <c r="W20" i="47"/>
  <c r="W21" i="47"/>
  <c r="W22" i="47"/>
  <c r="W13" i="47"/>
  <c r="W13" i="48" s="1"/>
  <c r="W23" i="48" s="1"/>
  <c r="W25" i="48" s="1"/>
  <c r="U14" i="47"/>
  <c r="U15" i="47"/>
  <c r="U16" i="47"/>
  <c r="U17" i="47"/>
  <c r="U18" i="47"/>
  <c r="U19" i="47"/>
  <c r="U20" i="47"/>
  <c r="U21" i="47"/>
  <c r="U22" i="47"/>
  <c r="U13" i="47"/>
  <c r="S14" i="47"/>
  <c r="S15" i="47"/>
  <c r="S16" i="47"/>
  <c r="S17" i="47"/>
  <c r="S18" i="47"/>
  <c r="S19" i="47"/>
  <c r="S20" i="47"/>
  <c r="S21" i="47"/>
  <c r="S22" i="47"/>
  <c r="S13" i="47"/>
  <c r="Q14" i="47"/>
  <c r="Q15" i="47"/>
  <c r="Q16" i="47"/>
  <c r="Q18" i="47"/>
  <c r="Q19" i="47"/>
  <c r="Q20" i="47"/>
  <c r="Q21" i="47"/>
  <c r="Q22" i="47"/>
  <c r="O14" i="47"/>
  <c r="O15" i="47"/>
  <c r="O16" i="47"/>
  <c r="O17" i="47"/>
  <c r="O18" i="47"/>
  <c r="O19" i="47"/>
  <c r="O20" i="47"/>
  <c r="O22" i="47"/>
  <c r="O13" i="47"/>
  <c r="M14" i="47"/>
  <c r="M15" i="47"/>
  <c r="M16" i="47"/>
  <c r="M17" i="47"/>
  <c r="M18" i="47"/>
  <c r="M19" i="47"/>
  <c r="M20" i="47"/>
  <c r="M21" i="47"/>
  <c r="M22" i="47"/>
  <c r="K14" i="47"/>
  <c r="K15" i="47"/>
  <c r="K16" i="47"/>
  <c r="K17" i="47"/>
  <c r="K18" i="47"/>
  <c r="K19" i="47"/>
  <c r="K20" i="47"/>
  <c r="K21" i="47"/>
  <c r="E21" i="47" s="1"/>
  <c r="C21" i="47" s="1"/>
  <c r="K22" i="47"/>
  <c r="I14" i="47"/>
  <c r="I15" i="47"/>
  <c r="I16" i="47"/>
  <c r="I17" i="47"/>
  <c r="I18" i="47"/>
  <c r="I19" i="47"/>
  <c r="I20" i="47"/>
  <c r="E20" i="47" s="1"/>
  <c r="C20" i="47" s="1"/>
  <c r="I21" i="47"/>
  <c r="I22" i="47"/>
  <c r="I13" i="47"/>
  <c r="G14" i="47"/>
  <c r="G15" i="47"/>
  <c r="G16" i="47"/>
  <c r="G17" i="47"/>
  <c r="E17" i="47" s="1"/>
  <c r="C17" i="47" s="1"/>
  <c r="G18" i="47"/>
  <c r="G19" i="47"/>
  <c r="G20" i="47"/>
  <c r="G21" i="47"/>
  <c r="G22" i="47"/>
  <c r="G13" i="47"/>
  <c r="AB23" i="47"/>
  <c r="AB25" i="47" s="1"/>
  <c r="Z23" i="47"/>
  <c r="Z25" i="47" s="1"/>
  <c r="X23" i="47"/>
  <c r="X25" i="47" s="1"/>
  <c r="V23" i="47"/>
  <c r="V25" i="47" s="1"/>
  <c r="T23" i="47"/>
  <c r="T25" i="47" s="1"/>
  <c r="R23" i="47"/>
  <c r="R25" i="47" s="1"/>
  <c r="P23" i="47"/>
  <c r="P25" i="47" s="1"/>
  <c r="N23" i="47"/>
  <c r="N25" i="47" s="1"/>
  <c r="L23" i="47"/>
  <c r="L25" i="47" s="1"/>
  <c r="J23" i="47"/>
  <c r="J25" i="47" s="1"/>
  <c r="H23" i="47"/>
  <c r="H25" i="47" s="1"/>
  <c r="F23" i="47"/>
  <c r="F25" i="47" s="1"/>
  <c r="B23" i="47"/>
  <c r="B25" i="47" s="1"/>
  <c r="D22" i="47"/>
  <c r="D21" i="47"/>
  <c r="D20" i="47"/>
  <c r="D19" i="47"/>
  <c r="D18" i="47"/>
  <c r="D17" i="47"/>
  <c r="D16" i="47"/>
  <c r="D15" i="47"/>
  <c r="D14" i="47"/>
  <c r="D13" i="47"/>
  <c r="E23" i="48" l="1"/>
  <c r="E25" i="48" s="1"/>
  <c r="E14" i="47"/>
  <c r="C14" i="47" s="1"/>
  <c r="E19" i="47"/>
  <c r="C19" i="47" s="1"/>
  <c r="E15" i="47"/>
  <c r="C15" i="47" s="1"/>
  <c r="E16" i="47"/>
  <c r="C16" i="47" s="1"/>
  <c r="E18" i="47"/>
  <c r="C18" i="47" s="1"/>
  <c r="U23" i="47"/>
  <c r="U25" i="47" s="1"/>
  <c r="AC23" i="47"/>
  <c r="AC25" i="47" s="1"/>
  <c r="S23" i="47"/>
  <c r="S25" i="47" s="1"/>
  <c r="W23" i="47"/>
  <c r="W25" i="47" s="1"/>
  <c r="AA23" i="47"/>
  <c r="AA25" i="47" s="1"/>
  <c r="G23" i="47"/>
  <c r="I23" i="47"/>
  <c r="I25" i="47" s="1"/>
  <c r="D23" i="47"/>
  <c r="D25" i="47" s="1"/>
  <c r="E22" i="47"/>
  <c r="C22" i="47" s="1"/>
  <c r="S20" i="46"/>
  <c r="C23" i="48" l="1"/>
  <c r="C25" i="48" s="1"/>
  <c r="G25" i="47"/>
  <c r="AC14" i="46"/>
  <c r="AC15" i="46"/>
  <c r="AC16" i="46"/>
  <c r="AC17" i="46"/>
  <c r="AC18" i="46"/>
  <c r="AC19" i="46"/>
  <c r="AC20" i="46"/>
  <c r="AC21" i="46"/>
  <c r="AC22" i="46"/>
  <c r="AC13" i="46"/>
  <c r="AA14" i="46"/>
  <c r="AA15" i="46"/>
  <c r="AA16" i="46"/>
  <c r="AA17" i="46"/>
  <c r="AA18" i="46"/>
  <c r="AA19" i="46"/>
  <c r="AA20" i="46"/>
  <c r="AA21" i="46"/>
  <c r="AA22" i="46"/>
  <c r="AA13" i="46"/>
  <c r="Y16" i="46"/>
  <c r="Y17" i="46"/>
  <c r="Y18" i="46"/>
  <c r="Y19" i="46"/>
  <c r="Y20" i="46"/>
  <c r="Y21" i="46"/>
  <c r="Y22" i="46"/>
  <c r="W14" i="46"/>
  <c r="W15" i="46"/>
  <c r="W16" i="46"/>
  <c r="W17" i="46"/>
  <c r="W18" i="46"/>
  <c r="W19" i="46"/>
  <c r="W20" i="46"/>
  <c r="W21" i="46"/>
  <c r="W22" i="46"/>
  <c r="W13" i="46"/>
  <c r="U14" i="46"/>
  <c r="U15" i="46"/>
  <c r="U16" i="46"/>
  <c r="U17" i="46"/>
  <c r="U18" i="46"/>
  <c r="U19" i="46"/>
  <c r="U20" i="46"/>
  <c r="U21" i="46"/>
  <c r="U22" i="46"/>
  <c r="U13" i="46"/>
  <c r="S14" i="46"/>
  <c r="S15" i="46"/>
  <c r="S16" i="46"/>
  <c r="S17" i="46"/>
  <c r="S18" i="46"/>
  <c r="S19" i="46"/>
  <c r="S21" i="46"/>
  <c r="S13" i="46"/>
  <c r="Q14" i="46"/>
  <c r="Q15" i="46"/>
  <c r="Q16" i="46"/>
  <c r="Q18" i="46"/>
  <c r="Q19" i="46"/>
  <c r="Q20" i="46"/>
  <c r="Q21" i="46"/>
  <c r="Q22" i="46"/>
  <c r="O14" i="46"/>
  <c r="O15" i="46"/>
  <c r="O16" i="46"/>
  <c r="O17" i="46"/>
  <c r="O18" i="46"/>
  <c r="O19" i="46"/>
  <c r="O20" i="46"/>
  <c r="O21" i="46"/>
  <c r="O21" i="47" s="1"/>
  <c r="O22" i="46"/>
  <c r="O13" i="46"/>
  <c r="M14" i="46"/>
  <c r="M15" i="46"/>
  <c r="M16" i="46"/>
  <c r="M17" i="46"/>
  <c r="M18" i="46"/>
  <c r="E18" i="46" s="1"/>
  <c r="C18" i="46" s="1"/>
  <c r="M19" i="46"/>
  <c r="M20" i="46"/>
  <c r="M21" i="46"/>
  <c r="M22" i="46"/>
  <c r="K14" i="46"/>
  <c r="K15" i="46"/>
  <c r="K16" i="46"/>
  <c r="K17" i="46"/>
  <c r="K18" i="46"/>
  <c r="K19" i="46"/>
  <c r="K20" i="46"/>
  <c r="K21" i="46"/>
  <c r="K22" i="46"/>
  <c r="K13" i="46"/>
  <c r="K13" i="47" s="1"/>
  <c r="I14" i="46"/>
  <c r="I15" i="46"/>
  <c r="I16" i="46"/>
  <c r="I17" i="46"/>
  <c r="I18" i="46"/>
  <c r="I19" i="46"/>
  <c r="I20" i="46"/>
  <c r="I21" i="46"/>
  <c r="I22" i="46"/>
  <c r="I13" i="46"/>
  <c r="G14" i="46"/>
  <c r="G15" i="46"/>
  <c r="G16" i="46"/>
  <c r="E16" i="46" s="1"/>
  <c r="C16" i="46" s="1"/>
  <c r="G17" i="46"/>
  <c r="E17" i="46" s="1"/>
  <c r="C17" i="46" s="1"/>
  <c r="G18" i="46"/>
  <c r="G19" i="46"/>
  <c r="E19" i="46" s="1"/>
  <c r="C19" i="46" s="1"/>
  <c r="G20" i="46"/>
  <c r="G21" i="46"/>
  <c r="E21" i="46" s="1"/>
  <c r="C21" i="46" s="1"/>
  <c r="G22" i="46"/>
  <c r="G13" i="46"/>
  <c r="AB23" i="46"/>
  <c r="AB25" i="46" s="1"/>
  <c r="Z23" i="46"/>
  <c r="Z25" i="46" s="1"/>
  <c r="X23" i="46"/>
  <c r="X25" i="46" s="1"/>
  <c r="V23" i="46"/>
  <c r="V25" i="46" s="1"/>
  <c r="T23" i="46"/>
  <c r="T25" i="46" s="1"/>
  <c r="R23" i="46"/>
  <c r="R25" i="46" s="1"/>
  <c r="P23" i="46"/>
  <c r="P25" i="46" s="1"/>
  <c r="N23" i="46"/>
  <c r="N25" i="46" s="1"/>
  <c r="L23" i="46"/>
  <c r="L25" i="46" s="1"/>
  <c r="J23" i="46"/>
  <c r="J25" i="46" s="1"/>
  <c r="H23" i="46"/>
  <c r="H25" i="46" s="1"/>
  <c r="F23" i="46"/>
  <c r="F25" i="46" s="1"/>
  <c r="B23" i="46"/>
  <c r="B25" i="46" s="1"/>
  <c r="D22" i="46"/>
  <c r="D21" i="46"/>
  <c r="E20" i="46"/>
  <c r="C20" i="46" s="1"/>
  <c r="D20" i="46"/>
  <c r="D19" i="46"/>
  <c r="D18" i="46"/>
  <c r="D17" i="46"/>
  <c r="D16" i="46"/>
  <c r="E15" i="46"/>
  <c r="C15" i="46" s="1"/>
  <c r="D15" i="46"/>
  <c r="E14" i="46"/>
  <c r="C14" i="46" s="1"/>
  <c r="D14" i="46"/>
  <c r="D13" i="46"/>
  <c r="O21" i="48" l="1"/>
  <c r="O23" i="47"/>
  <c r="O25" i="47" s="1"/>
  <c r="K23" i="47"/>
  <c r="D23" i="46"/>
  <c r="D25" i="46" s="1"/>
  <c r="G23" i="46"/>
  <c r="G25" i="46" s="1"/>
  <c r="K23" i="46"/>
  <c r="K25" i="46" s="1"/>
  <c r="O23" i="46"/>
  <c r="O25" i="46" s="1"/>
  <c r="W23" i="46"/>
  <c r="W25" i="46" s="1"/>
  <c r="AA23" i="46"/>
  <c r="AA25" i="46" s="1"/>
  <c r="I23" i="46"/>
  <c r="I25" i="46" s="1"/>
  <c r="U23" i="46"/>
  <c r="U25" i="46" s="1"/>
  <c r="AC23" i="46"/>
  <c r="AC25" i="46" s="1"/>
  <c r="E22" i="46"/>
  <c r="C22" i="46" s="1"/>
  <c r="AC13" i="45"/>
  <c r="O21" i="49" l="1"/>
  <c r="O23" i="49" s="1"/>
  <c r="O25" i="49" s="1"/>
  <c r="O23" i="48"/>
  <c r="O25" i="48" s="1"/>
  <c r="K25" i="47"/>
  <c r="AC14" i="45"/>
  <c r="AC15" i="45"/>
  <c r="AC16" i="45"/>
  <c r="AC17" i="45"/>
  <c r="AC18" i="45"/>
  <c r="AC19" i="45"/>
  <c r="AC20" i="45"/>
  <c r="AC21" i="45"/>
  <c r="AC22" i="45"/>
  <c r="AA14" i="45"/>
  <c r="AA15" i="45"/>
  <c r="AA16" i="45"/>
  <c r="AA17" i="45"/>
  <c r="AA18" i="45"/>
  <c r="AA19" i="45"/>
  <c r="AA20" i="45"/>
  <c r="AA21" i="45"/>
  <c r="AA22" i="45"/>
  <c r="AA13" i="45"/>
  <c r="Y16" i="45"/>
  <c r="Y17" i="45"/>
  <c r="Y18" i="45"/>
  <c r="Y19" i="45"/>
  <c r="Y20" i="45"/>
  <c r="Y21" i="45"/>
  <c r="Y22" i="45"/>
  <c r="W14" i="45"/>
  <c r="W15" i="45"/>
  <c r="W16" i="45"/>
  <c r="W17" i="45"/>
  <c r="W18" i="45"/>
  <c r="W19" i="45"/>
  <c r="W20" i="45"/>
  <c r="W21" i="45"/>
  <c r="W22" i="45"/>
  <c r="W13" i="45"/>
  <c r="U14" i="45"/>
  <c r="U15" i="45"/>
  <c r="U16" i="45"/>
  <c r="U17" i="45"/>
  <c r="U18" i="45"/>
  <c r="U19" i="45"/>
  <c r="U20" i="45"/>
  <c r="U21" i="45"/>
  <c r="U22" i="45"/>
  <c r="U13" i="45"/>
  <c r="S14" i="45"/>
  <c r="S15" i="45"/>
  <c r="S16" i="45"/>
  <c r="S17" i="45"/>
  <c r="S18" i="45"/>
  <c r="S19" i="45"/>
  <c r="S20" i="45"/>
  <c r="S21" i="45"/>
  <c r="S22" i="45"/>
  <c r="S22" i="46" s="1"/>
  <c r="S23" i="46" s="1"/>
  <c r="S25" i="46" s="1"/>
  <c r="S13" i="45"/>
  <c r="Q14" i="45"/>
  <c r="Q15" i="45"/>
  <c r="Q16" i="45"/>
  <c r="Q18" i="45"/>
  <c r="Q19" i="45"/>
  <c r="Q20" i="45"/>
  <c r="Q21" i="45"/>
  <c r="Q22" i="45"/>
  <c r="Q13" i="45"/>
  <c r="Q13" i="46" s="1"/>
  <c r="O14" i="45"/>
  <c r="O15" i="45"/>
  <c r="O16" i="45"/>
  <c r="O17" i="45"/>
  <c r="O18" i="45"/>
  <c r="O19" i="45"/>
  <c r="O20" i="45"/>
  <c r="O21" i="45"/>
  <c r="O22" i="45"/>
  <c r="O13" i="45"/>
  <c r="M14" i="45"/>
  <c r="M15" i="45"/>
  <c r="M16" i="45"/>
  <c r="M17" i="45"/>
  <c r="M18" i="45"/>
  <c r="M19" i="45"/>
  <c r="M20" i="45"/>
  <c r="M21" i="45"/>
  <c r="M22" i="45"/>
  <c r="K14" i="45"/>
  <c r="K15" i="45"/>
  <c r="K16" i="45"/>
  <c r="K17" i="45"/>
  <c r="E17" i="45" s="1"/>
  <c r="C17" i="45" s="1"/>
  <c r="K18" i="45"/>
  <c r="K19" i="45"/>
  <c r="K20" i="45"/>
  <c r="K21" i="45"/>
  <c r="K22" i="45"/>
  <c r="K13" i="45"/>
  <c r="I14" i="45"/>
  <c r="I15" i="45"/>
  <c r="I16" i="45"/>
  <c r="I17" i="45"/>
  <c r="I18" i="45"/>
  <c r="I19" i="45"/>
  <c r="I20" i="45"/>
  <c r="E20" i="45" s="1"/>
  <c r="C20" i="45" s="1"/>
  <c r="I21" i="45"/>
  <c r="I22" i="45"/>
  <c r="I13" i="45"/>
  <c r="G14" i="45"/>
  <c r="G15" i="45"/>
  <c r="E15" i="45" s="1"/>
  <c r="C15" i="45" s="1"/>
  <c r="G16" i="45"/>
  <c r="G17" i="45"/>
  <c r="G18" i="45"/>
  <c r="E18" i="45" s="1"/>
  <c r="C18" i="45" s="1"/>
  <c r="G19" i="45"/>
  <c r="E19" i="45" s="1"/>
  <c r="C19" i="45" s="1"/>
  <c r="G20" i="45"/>
  <c r="G21" i="45"/>
  <c r="E21" i="45" s="1"/>
  <c r="C21" i="45" s="1"/>
  <c r="G22" i="45"/>
  <c r="G13" i="45"/>
  <c r="AB23" i="45"/>
  <c r="AB25" i="45" s="1"/>
  <c r="Z23" i="45"/>
  <c r="Z25" i="45" s="1"/>
  <c r="X23" i="45"/>
  <c r="X25" i="45" s="1"/>
  <c r="V23" i="45"/>
  <c r="V25" i="45" s="1"/>
  <c r="T23" i="45"/>
  <c r="T25" i="45" s="1"/>
  <c r="R23" i="45"/>
  <c r="R25" i="45" s="1"/>
  <c r="P23" i="45"/>
  <c r="P25" i="45" s="1"/>
  <c r="N23" i="45"/>
  <c r="N25" i="45" s="1"/>
  <c r="L23" i="45"/>
  <c r="L25" i="45" s="1"/>
  <c r="J23" i="45"/>
  <c r="J25" i="45" s="1"/>
  <c r="H23" i="45"/>
  <c r="H25" i="45" s="1"/>
  <c r="F23" i="45"/>
  <c r="F25" i="45" s="1"/>
  <c r="B23" i="45"/>
  <c r="B25" i="45" s="1"/>
  <c r="D22" i="45"/>
  <c r="D21" i="45"/>
  <c r="D20" i="45"/>
  <c r="D19" i="45"/>
  <c r="D18" i="45"/>
  <c r="D17" i="45"/>
  <c r="D16" i="45"/>
  <c r="D15" i="45"/>
  <c r="D14" i="45"/>
  <c r="D13" i="45"/>
  <c r="Q13" i="47" l="1"/>
  <c r="D23" i="45"/>
  <c r="D25" i="45" s="1"/>
  <c r="E14" i="45"/>
  <c r="C14" i="45" s="1"/>
  <c r="E16" i="45"/>
  <c r="C16" i="45" s="1"/>
  <c r="G23" i="45"/>
  <c r="K23" i="45"/>
  <c r="K25" i="45" s="1"/>
  <c r="O23" i="45"/>
  <c r="O25" i="45" s="1"/>
  <c r="S23" i="45"/>
  <c r="S25" i="45" s="1"/>
  <c r="W23" i="45"/>
  <c r="W25" i="45" s="1"/>
  <c r="AA23" i="45"/>
  <c r="AA25" i="45" s="1"/>
  <c r="I23" i="45"/>
  <c r="I25" i="45" s="1"/>
  <c r="U23" i="45"/>
  <c r="U25" i="45" s="1"/>
  <c r="AC23" i="45"/>
  <c r="AC25" i="45" s="1"/>
  <c r="E22" i="45"/>
  <c r="C22" i="45" s="1"/>
  <c r="M19" i="44"/>
  <c r="Q13" i="48" l="1"/>
  <c r="G25" i="45"/>
  <c r="AC14" i="44"/>
  <c r="AC15" i="44"/>
  <c r="AC16" i="44"/>
  <c r="AC17" i="44"/>
  <c r="AC18" i="44"/>
  <c r="AC19" i="44"/>
  <c r="AC20" i="44"/>
  <c r="AC21" i="44"/>
  <c r="AC22" i="44"/>
  <c r="AC13" i="44"/>
  <c r="AA14" i="44"/>
  <c r="AA15" i="44"/>
  <c r="AA16" i="44"/>
  <c r="AA17" i="44"/>
  <c r="AA18" i="44"/>
  <c r="AA19" i="44"/>
  <c r="AA20" i="44"/>
  <c r="AA21" i="44"/>
  <c r="AA22" i="44"/>
  <c r="AA13" i="44"/>
  <c r="Y16" i="44"/>
  <c r="Y17" i="44"/>
  <c r="Y18" i="44"/>
  <c r="Y19" i="44"/>
  <c r="Y20" i="44"/>
  <c r="Y21" i="44"/>
  <c r="Y22" i="44"/>
  <c r="W14" i="44"/>
  <c r="W15" i="44"/>
  <c r="W16" i="44"/>
  <c r="W17" i="44"/>
  <c r="W18" i="44"/>
  <c r="W19" i="44"/>
  <c r="W20" i="44"/>
  <c r="W21" i="44"/>
  <c r="W22" i="44"/>
  <c r="W13" i="44"/>
  <c r="U15" i="44"/>
  <c r="U16" i="44"/>
  <c r="U17" i="44"/>
  <c r="U18" i="44"/>
  <c r="U19" i="44"/>
  <c r="U20" i="44"/>
  <c r="U21" i="44"/>
  <c r="U22" i="44"/>
  <c r="U13" i="44"/>
  <c r="S14" i="44"/>
  <c r="S15" i="44"/>
  <c r="S16" i="44"/>
  <c r="S17" i="44"/>
  <c r="S18" i="44"/>
  <c r="S19" i="44"/>
  <c r="S20" i="44"/>
  <c r="S21" i="44"/>
  <c r="S22" i="44"/>
  <c r="S13" i="44"/>
  <c r="Q14" i="44"/>
  <c r="Q15" i="44"/>
  <c r="Q16" i="44"/>
  <c r="Q17" i="44"/>
  <c r="Q17" i="45" s="1"/>
  <c r="Q18" i="44"/>
  <c r="Q19" i="44"/>
  <c r="Q20" i="44"/>
  <c r="Q21" i="44"/>
  <c r="Q22" i="44"/>
  <c r="Q13" i="44"/>
  <c r="O14" i="44"/>
  <c r="O15" i="44"/>
  <c r="O16" i="44"/>
  <c r="O17" i="44"/>
  <c r="O18" i="44"/>
  <c r="O19" i="44"/>
  <c r="O20" i="44"/>
  <c r="O21" i="44"/>
  <c r="O22" i="44"/>
  <c r="O13" i="44"/>
  <c r="M14" i="44"/>
  <c r="M15" i="44"/>
  <c r="M16" i="44"/>
  <c r="M17" i="44"/>
  <c r="M18" i="44"/>
  <c r="M20" i="44"/>
  <c r="M21" i="44"/>
  <c r="M22" i="44"/>
  <c r="K14" i="44"/>
  <c r="K15" i="44"/>
  <c r="K16" i="44"/>
  <c r="K17" i="44"/>
  <c r="K18" i="44"/>
  <c r="K19" i="44"/>
  <c r="K20" i="44"/>
  <c r="K21" i="44"/>
  <c r="K22" i="44"/>
  <c r="K13" i="44"/>
  <c r="I14" i="44"/>
  <c r="I15" i="44"/>
  <c r="I16" i="44"/>
  <c r="I17" i="44"/>
  <c r="I18" i="44"/>
  <c r="I19" i="44"/>
  <c r="I20" i="44"/>
  <c r="I21" i="44"/>
  <c r="I22" i="44"/>
  <c r="I13" i="44"/>
  <c r="G15" i="44"/>
  <c r="G16" i="44"/>
  <c r="E16" i="44" s="1"/>
  <c r="C16" i="44" s="1"/>
  <c r="G17" i="44"/>
  <c r="G18" i="44"/>
  <c r="E18" i="44" s="1"/>
  <c r="C18" i="44" s="1"/>
  <c r="G19" i="44"/>
  <c r="G20" i="44"/>
  <c r="E20" i="44" s="1"/>
  <c r="C20" i="44" s="1"/>
  <c r="G21" i="44"/>
  <c r="G22" i="44"/>
  <c r="G13" i="44"/>
  <c r="AB23" i="44"/>
  <c r="AB25" i="44" s="1"/>
  <c r="Z23" i="44"/>
  <c r="Z25" i="44" s="1"/>
  <c r="X23" i="44"/>
  <c r="X25" i="44" s="1"/>
  <c r="V23" i="44"/>
  <c r="V25" i="44" s="1"/>
  <c r="T23" i="44"/>
  <c r="T25" i="44" s="1"/>
  <c r="R23" i="44"/>
  <c r="R25" i="44" s="1"/>
  <c r="P23" i="44"/>
  <c r="P25" i="44" s="1"/>
  <c r="N23" i="44"/>
  <c r="N25" i="44" s="1"/>
  <c r="L23" i="44"/>
  <c r="L25" i="44" s="1"/>
  <c r="J23" i="44"/>
  <c r="J25" i="44" s="1"/>
  <c r="H23" i="44"/>
  <c r="H25" i="44" s="1"/>
  <c r="F23" i="44"/>
  <c r="F25" i="44" s="1"/>
  <c r="B23" i="44"/>
  <c r="B25" i="44" s="1"/>
  <c r="D22" i="44"/>
  <c r="D21" i="44"/>
  <c r="D20" i="44"/>
  <c r="D19" i="44"/>
  <c r="D18" i="44"/>
  <c r="D17" i="44"/>
  <c r="D16" i="44"/>
  <c r="E15" i="44"/>
  <c r="D15" i="44"/>
  <c r="C15" i="44"/>
  <c r="D14" i="44"/>
  <c r="D13" i="44"/>
  <c r="Q17" i="46" l="1"/>
  <c r="Q23" i="45"/>
  <c r="Q25" i="45" s="1"/>
  <c r="E19" i="44"/>
  <c r="C19" i="44" s="1"/>
  <c r="E21" i="44"/>
  <c r="C21" i="44" s="1"/>
  <c r="E17" i="44"/>
  <c r="C17" i="44" s="1"/>
  <c r="O23" i="44"/>
  <c r="O25" i="44" s="1"/>
  <c r="S23" i="44"/>
  <c r="S25" i="44" s="1"/>
  <c r="W23" i="44"/>
  <c r="W25" i="44" s="1"/>
  <c r="AA23" i="44"/>
  <c r="AA25" i="44" s="1"/>
  <c r="Q23" i="44"/>
  <c r="Q25" i="44" s="1"/>
  <c r="AC23" i="44"/>
  <c r="AC25" i="44" s="1"/>
  <c r="K23" i="44"/>
  <c r="K25" i="44" s="1"/>
  <c r="I23" i="44"/>
  <c r="I25" i="44" s="1"/>
  <c r="D23" i="44"/>
  <c r="D25" i="44" s="1"/>
  <c r="E22" i="44"/>
  <c r="C22" i="44" s="1"/>
  <c r="AA14" i="43"/>
  <c r="AA15" i="43"/>
  <c r="AA16" i="43"/>
  <c r="AA17" i="43"/>
  <c r="AA18" i="43"/>
  <c r="AA19" i="43"/>
  <c r="AA20" i="43"/>
  <c r="AA21" i="43"/>
  <c r="AA22" i="43"/>
  <c r="AA13" i="43"/>
  <c r="Y14" i="43"/>
  <c r="Y14" i="44" s="1"/>
  <c r="Y14" i="45" s="1"/>
  <c r="Y14" i="46" s="1"/>
  <c r="Y14" i="47" s="1"/>
  <c r="Y16" i="43"/>
  <c r="Y17" i="43"/>
  <c r="Y18" i="43"/>
  <c r="Y19" i="43"/>
  <c r="Y20" i="43"/>
  <c r="Y21" i="43"/>
  <c r="Y22" i="43"/>
  <c r="W14" i="43"/>
  <c r="W15" i="43"/>
  <c r="W16" i="43"/>
  <c r="W17" i="43"/>
  <c r="W18" i="43"/>
  <c r="W19" i="43"/>
  <c r="W20" i="43"/>
  <c r="W21" i="43"/>
  <c r="W22" i="43"/>
  <c r="W13" i="43"/>
  <c r="U15" i="43"/>
  <c r="U16" i="43"/>
  <c r="U18" i="43"/>
  <c r="U19" i="43"/>
  <c r="U20" i="43"/>
  <c r="U21" i="43"/>
  <c r="U22" i="43"/>
  <c r="U13" i="43"/>
  <c r="S14" i="43"/>
  <c r="S15" i="43"/>
  <c r="S16" i="43"/>
  <c r="S17" i="43"/>
  <c r="S18" i="43"/>
  <c r="S19" i="43"/>
  <c r="S20" i="43"/>
  <c r="S21" i="43"/>
  <c r="S22" i="43"/>
  <c r="S13" i="43"/>
  <c r="Q14" i="43"/>
  <c r="Q15" i="43"/>
  <c r="Q16" i="43"/>
  <c r="Q17" i="43"/>
  <c r="Q19" i="43"/>
  <c r="Q20" i="43"/>
  <c r="Q21" i="43"/>
  <c r="Q22" i="43"/>
  <c r="Q13" i="43"/>
  <c r="O22" i="43"/>
  <c r="O14" i="43"/>
  <c r="O15" i="43"/>
  <c r="O16" i="43"/>
  <c r="O17" i="43"/>
  <c r="O18" i="43"/>
  <c r="O19" i="43"/>
  <c r="O20" i="43"/>
  <c r="O21" i="43"/>
  <c r="O13" i="43"/>
  <c r="M22" i="43"/>
  <c r="M21" i="43"/>
  <c r="M20" i="43"/>
  <c r="M19" i="43"/>
  <c r="M18" i="43"/>
  <c r="M17" i="43"/>
  <c r="M16" i="43"/>
  <c r="M15" i="43"/>
  <c r="M14" i="43"/>
  <c r="K14" i="43"/>
  <c r="K15" i="43"/>
  <c r="K16" i="43"/>
  <c r="K17" i="43"/>
  <c r="K18" i="43"/>
  <c r="K19" i="43"/>
  <c r="K20" i="43"/>
  <c r="K21" i="43"/>
  <c r="K22" i="43"/>
  <c r="K13" i="43"/>
  <c r="I14" i="43"/>
  <c r="I15" i="43"/>
  <c r="I16" i="43"/>
  <c r="I17" i="43"/>
  <c r="I18" i="43"/>
  <c r="E18" i="43" s="1"/>
  <c r="C18" i="43" s="1"/>
  <c r="I19" i="43"/>
  <c r="I20" i="43"/>
  <c r="E20" i="43" s="1"/>
  <c r="C20" i="43" s="1"/>
  <c r="I21" i="43"/>
  <c r="I22" i="43"/>
  <c r="I13" i="43"/>
  <c r="G15" i="43"/>
  <c r="E15" i="43" s="1"/>
  <c r="C15" i="43" s="1"/>
  <c r="G16" i="43"/>
  <c r="E16" i="43" s="1"/>
  <c r="C16" i="43" s="1"/>
  <c r="G17" i="43"/>
  <c r="E17" i="43" s="1"/>
  <c r="C17" i="43" s="1"/>
  <c r="G18" i="43"/>
  <c r="G19" i="43"/>
  <c r="E19" i="43" s="1"/>
  <c r="C19" i="43" s="1"/>
  <c r="G20" i="43"/>
  <c r="G21" i="43"/>
  <c r="E21" i="43" s="1"/>
  <c r="C21" i="43" s="1"/>
  <c r="G22" i="43"/>
  <c r="G13" i="43"/>
  <c r="AC14" i="43"/>
  <c r="AC15" i="43"/>
  <c r="AC16" i="43"/>
  <c r="AC17" i="43"/>
  <c r="AC18" i="43"/>
  <c r="AC19" i="43"/>
  <c r="AC20" i="43"/>
  <c r="AC21" i="43"/>
  <c r="AC22" i="43"/>
  <c r="AC13" i="43"/>
  <c r="AB23" i="43"/>
  <c r="AB25" i="43" s="1"/>
  <c r="Z23" i="43"/>
  <c r="Z25" i="43" s="1"/>
  <c r="X23" i="43"/>
  <c r="X25" i="43" s="1"/>
  <c r="V23" i="43"/>
  <c r="V25" i="43" s="1"/>
  <c r="T23" i="43"/>
  <c r="T25" i="43" s="1"/>
  <c r="R23" i="43"/>
  <c r="R25" i="43" s="1"/>
  <c r="P23" i="43"/>
  <c r="P25" i="43" s="1"/>
  <c r="N23" i="43"/>
  <c r="N25" i="43" s="1"/>
  <c r="L23" i="43"/>
  <c r="L25" i="43" s="1"/>
  <c r="J23" i="43"/>
  <c r="J25" i="43" s="1"/>
  <c r="H23" i="43"/>
  <c r="H25" i="43" s="1"/>
  <c r="F23" i="43"/>
  <c r="F25" i="43" s="1"/>
  <c r="B23" i="43"/>
  <c r="B25" i="43" s="1"/>
  <c r="D22" i="43"/>
  <c r="D21" i="43"/>
  <c r="D20" i="43"/>
  <c r="D19" i="43"/>
  <c r="D18" i="43"/>
  <c r="D17" i="43"/>
  <c r="D16" i="43"/>
  <c r="D15" i="43"/>
  <c r="D14" i="43"/>
  <c r="D13" i="43"/>
  <c r="Q17" i="47" l="1"/>
  <c r="Q23" i="46"/>
  <c r="Q25" i="46" s="1"/>
  <c r="Y23" i="47"/>
  <c r="Y25" i="47" s="1"/>
  <c r="Y14" i="48"/>
  <c r="Y23" i="48" s="1"/>
  <c r="Y25" i="48" s="1"/>
  <c r="K23" i="43"/>
  <c r="K25" i="43" s="1"/>
  <c r="O23" i="43"/>
  <c r="O25" i="43" s="1"/>
  <c r="S23" i="43"/>
  <c r="S25" i="43" s="1"/>
  <c r="W23" i="43"/>
  <c r="W25" i="43" s="1"/>
  <c r="AA23" i="43"/>
  <c r="AA25" i="43" s="1"/>
  <c r="I23" i="43"/>
  <c r="I25" i="43" s="1"/>
  <c r="AC23" i="43"/>
  <c r="AC25" i="43" s="1"/>
  <c r="D23" i="43"/>
  <c r="D25" i="43" s="1"/>
  <c r="E22" i="43"/>
  <c r="C22" i="43" s="1"/>
  <c r="I18" i="42"/>
  <c r="Q17" i="48" l="1"/>
  <c r="Q23" i="47"/>
  <c r="Q25" i="47" s="1"/>
  <c r="K16" i="42"/>
  <c r="K23" i="42" s="1"/>
  <c r="Q17" i="49" l="1"/>
  <c r="Q23" i="49" s="1"/>
  <c r="Q25" i="49" s="1"/>
  <c r="Q23" i="48"/>
  <c r="Q25" i="48" s="1"/>
  <c r="AC14" i="42"/>
  <c r="AC15" i="42"/>
  <c r="AC16" i="42"/>
  <c r="AC17" i="42"/>
  <c r="AC18" i="42"/>
  <c r="AC19" i="42"/>
  <c r="AC20" i="42"/>
  <c r="AC21" i="42"/>
  <c r="AC22" i="42"/>
  <c r="AC13" i="42"/>
  <c r="AA14" i="42"/>
  <c r="AA15" i="42"/>
  <c r="AA16" i="42"/>
  <c r="AA17" i="42"/>
  <c r="AA18" i="42"/>
  <c r="AA19" i="42"/>
  <c r="AA20" i="42"/>
  <c r="AA21" i="42"/>
  <c r="AA22" i="42"/>
  <c r="AA13" i="42"/>
  <c r="Y14" i="42"/>
  <c r="Y16" i="42"/>
  <c r="Y17" i="42"/>
  <c r="Y18" i="42"/>
  <c r="Y19" i="42"/>
  <c r="Y20" i="42"/>
  <c r="Y22" i="42"/>
  <c r="W14" i="42"/>
  <c r="W15" i="42"/>
  <c r="W16" i="42"/>
  <c r="W17" i="42"/>
  <c r="W18" i="42"/>
  <c r="W19" i="42"/>
  <c r="W20" i="42"/>
  <c r="W21" i="42"/>
  <c r="W22" i="42"/>
  <c r="W13" i="42"/>
  <c r="U15" i="42"/>
  <c r="U16" i="42"/>
  <c r="U18" i="42"/>
  <c r="U19" i="42"/>
  <c r="U20" i="42"/>
  <c r="U21" i="42"/>
  <c r="U22" i="42"/>
  <c r="U13" i="42"/>
  <c r="S14" i="42"/>
  <c r="S15" i="42"/>
  <c r="S16" i="42"/>
  <c r="S17" i="42"/>
  <c r="S18" i="42"/>
  <c r="S19" i="42"/>
  <c r="S20" i="42"/>
  <c r="S21" i="42"/>
  <c r="S22" i="42"/>
  <c r="S13" i="42"/>
  <c r="Q14" i="42"/>
  <c r="Q15" i="42"/>
  <c r="Q16" i="42"/>
  <c r="Q17" i="42"/>
  <c r="Q18" i="42"/>
  <c r="Q18" i="43" s="1"/>
  <c r="Q23" i="43" s="1"/>
  <c r="Q25" i="43" s="1"/>
  <c r="Q19" i="42"/>
  <c r="Q20" i="42"/>
  <c r="Q21" i="42"/>
  <c r="Q22" i="42"/>
  <c r="Q13" i="42"/>
  <c r="O14" i="42"/>
  <c r="O15" i="42"/>
  <c r="O16" i="42"/>
  <c r="O17" i="42"/>
  <c r="O18" i="42"/>
  <c r="O19" i="42"/>
  <c r="O20" i="42"/>
  <c r="O21" i="42"/>
  <c r="O22" i="42"/>
  <c r="O13" i="42"/>
  <c r="M14" i="42"/>
  <c r="M15" i="42"/>
  <c r="M16" i="42"/>
  <c r="M17" i="42"/>
  <c r="M18" i="42"/>
  <c r="M19" i="42"/>
  <c r="M20" i="42"/>
  <c r="M21" i="42"/>
  <c r="M22" i="42"/>
  <c r="K14" i="42"/>
  <c r="K15" i="42"/>
  <c r="K17" i="42"/>
  <c r="K18" i="42"/>
  <c r="K19" i="42"/>
  <c r="K20" i="42"/>
  <c r="K21" i="42"/>
  <c r="K22" i="42"/>
  <c r="K13" i="42"/>
  <c r="I14" i="42"/>
  <c r="I15" i="42"/>
  <c r="I16" i="42"/>
  <c r="I17" i="42"/>
  <c r="E18" i="42"/>
  <c r="C18" i="42" s="1"/>
  <c r="I19" i="42"/>
  <c r="I20" i="42"/>
  <c r="I21" i="42"/>
  <c r="I22" i="42"/>
  <c r="I13" i="42"/>
  <c r="G15" i="42"/>
  <c r="G16" i="42"/>
  <c r="G17" i="42"/>
  <c r="G18" i="42"/>
  <c r="G19" i="42"/>
  <c r="G20" i="42"/>
  <c r="E20" i="42" s="1"/>
  <c r="C20" i="42" s="1"/>
  <c r="G21" i="42"/>
  <c r="E21" i="42" s="1"/>
  <c r="C21" i="42" s="1"/>
  <c r="G22" i="42"/>
  <c r="G13" i="42"/>
  <c r="AB23" i="42"/>
  <c r="AB25" i="42" s="1"/>
  <c r="Z23" i="42"/>
  <c r="Z25" i="42" s="1"/>
  <c r="X23" i="42"/>
  <c r="X25" i="42" s="1"/>
  <c r="V23" i="42"/>
  <c r="V25" i="42" s="1"/>
  <c r="T23" i="42"/>
  <c r="T25" i="42" s="1"/>
  <c r="R23" i="42"/>
  <c r="R25" i="42" s="1"/>
  <c r="P23" i="42"/>
  <c r="P25" i="42" s="1"/>
  <c r="N23" i="42"/>
  <c r="N25" i="42" s="1"/>
  <c r="L23" i="42"/>
  <c r="L25" i="42" s="1"/>
  <c r="J23" i="42"/>
  <c r="J25" i="42" s="1"/>
  <c r="H23" i="42"/>
  <c r="H25" i="42" s="1"/>
  <c r="F23" i="42"/>
  <c r="F25" i="42" s="1"/>
  <c r="B23" i="42"/>
  <c r="B25" i="42" s="1"/>
  <c r="D22" i="42"/>
  <c r="D21" i="42"/>
  <c r="D20" i="42"/>
  <c r="D19" i="42"/>
  <c r="D18" i="42"/>
  <c r="E17" i="42"/>
  <c r="C17" i="42" s="1"/>
  <c r="D17" i="42"/>
  <c r="E16" i="42"/>
  <c r="C16" i="42" s="1"/>
  <c r="D16" i="42"/>
  <c r="D15" i="42"/>
  <c r="D14" i="42"/>
  <c r="D13" i="42"/>
  <c r="E19" i="42" l="1"/>
  <c r="C19" i="42" s="1"/>
  <c r="E15" i="42"/>
  <c r="C15" i="42" s="1"/>
  <c r="K25" i="42"/>
  <c r="O23" i="42"/>
  <c r="O25" i="42" s="1"/>
  <c r="S23" i="42"/>
  <c r="S25" i="42" s="1"/>
  <c r="W23" i="42"/>
  <c r="W25" i="42" s="1"/>
  <c r="AA23" i="42"/>
  <c r="AA25" i="42" s="1"/>
  <c r="I23" i="42"/>
  <c r="I25" i="42" s="1"/>
  <c r="Q23" i="42"/>
  <c r="Q25" i="42" s="1"/>
  <c r="AC23" i="42"/>
  <c r="AC25" i="42" s="1"/>
  <c r="D23" i="42"/>
  <c r="D25" i="42" s="1"/>
  <c r="E22" i="42"/>
  <c r="C22" i="42" s="1"/>
  <c r="AC14" i="41"/>
  <c r="AC15" i="41"/>
  <c r="AC16" i="41"/>
  <c r="AC17" i="41"/>
  <c r="AC18" i="41"/>
  <c r="AC19" i="41"/>
  <c r="AC20" i="41"/>
  <c r="AC21" i="41"/>
  <c r="AC22" i="41"/>
  <c r="AC13" i="41"/>
  <c r="AA14" i="41"/>
  <c r="AA15" i="41"/>
  <c r="AA16" i="41"/>
  <c r="AA17" i="41"/>
  <c r="AA18" i="41"/>
  <c r="AA19" i="41"/>
  <c r="AA20" i="41"/>
  <c r="AA21" i="41"/>
  <c r="AA22" i="41"/>
  <c r="AA13" i="41"/>
  <c r="Y14" i="41"/>
  <c r="Y16" i="41"/>
  <c r="Y17" i="41"/>
  <c r="Y18" i="41"/>
  <c r="Y19" i="41"/>
  <c r="Y20" i="41"/>
  <c r="Y22" i="41"/>
  <c r="W14" i="41"/>
  <c r="W15" i="41"/>
  <c r="W16" i="41"/>
  <c r="W17" i="41"/>
  <c r="W18" i="41"/>
  <c r="W19" i="41"/>
  <c r="W20" i="41"/>
  <c r="W21" i="41"/>
  <c r="W22" i="41"/>
  <c r="W13" i="41"/>
  <c r="U15" i="41"/>
  <c r="U16" i="41"/>
  <c r="U18" i="41"/>
  <c r="U19" i="41"/>
  <c r="U20" i="41"/>
  <c r="U21" i="41"/>
  <c r="U22" i="41"/>
  <c r="U13" i="41"/>
  <c r="S14" i="41"/>
  <c r="S15" i="41"/>
  <c r="S16" i="41"/>
  <c r="S17" i="41"/>
  <c r="S18" i="41"/>
  <c r="S19" i="41"/>
  <c r="S20" i="41"/>
  <c r="S21" i="41"/>
  <c r="S22" i="41"/>
  <c r="S13" i="41"/>
  <c r="Q14" i="41"/>
  <c r="Q15" i="41"/>
  <c r="Q16" i="41"/>
  <c r="Q17" i="41"/>
  <c r="Q18" i="41"/>
  <c r="Q19" i="41"/>
  <c r="Q20" i="41"/>
  <c r="Q21" i="41"/>
  <c r="Q22" i="41"/>
  <c r="Q13" i="41"/>
  <c r="O14" i="41"/>
  <c r="O15" i="41"/>
  <c r="O16" i="41"/>
  <c r="O17" i="41"/>
  <c r="O18" i="41"/>
  <c r="O19" i="41"/>
  <c r="O20" i="41"/>
  <c r="O21" i="41"/>
  <c r="O22" i="41"/>
  <c r="O13" i="41"/>
  <c r="M14" i="41"/>
  <c r="M15" i="41"/>
  <c r="M16" i="41"/>
  <c r="M17" i="41"/>
  <c r="M18" i="41"/>
  <c r="M19" i="41"/>
  <c r="M20" i="41"/>
  <c r="M21" i="41"/>
  <c r="M22" i="41"/>
  <c r="M13" i="41"/>
  <c r="M13" i="42" s="1"/>
  <c r="M13" i="43" s="1"/>
  <c r="K14" i="41"/>
  <c r="K15" i="41"/>
  <c r="K16" i="41"/>
  <c r="K17" i="41"/>
  <c r="K18" i="41"/>
  <c r="K19" i="41"/>
  <c r="K20" i="41"/>
  <c r="K21" i="41"/>
  <c r="K22" i="41"/>
  <c r="K13" i="41"/>
  <c r="I14" i="41"/>
  <c r="I15" i="41"/>
  <c r="I16" i="41"/>
  <c r="I17" i="41"/>
  <c r="I18" i="41"/>
  <c r="I19" i="41"/>
  <c r="I20" i="41"/>
  <c r="E20" i="41" s="1"/>
  <c r="C20" i="41" s="1"/>
  <c r="I21" i="41"/>
  <c r="I22" i="41"/>
  <c r="I13" i="41"/>
  <c r="G14" i="41"/>
  <c r="G14" i="42" s="1"/>
  <c r="G14" i="43" s="1"/>
  <c r="G15" i="41"/>
  <c r="G16" i="41"/>
  <c r="E16" i="41" s="1"/>
  <c r="C16" i="41" s="1"/>
  <c r="G17" i="41"/>
  <c r="E17" i="41" s="1"/>
  <c r="C17" i="41" s="1"/>
  <c r="G18" i="41"/>
  <c r="G19" i="41"/>
  <c r="E19" i="41" s="1"/>
  <c r="C19" i="41" s="1"/>
  <c r="G20" i="41"/>
  <c r="G21" i="41"/>
  <c r="E21" i="41" s="1"/>
  <c r="C21" i="41" s="1"/>
  <c r="G22" i="41"/>
  <c r="G13" i="41"/>
  <c r="AB23" i="41"/>
  <c r="AB25" i="41" s="1"/>
  <c r="Z23" i="41"/>
  <c r="Z25" i="41" s="1"/>
  <c r="X23" i="41"/>
  <c r="X25" i="41" s="1"/>
  <c r="V23" i="41"/>
  <c r="V25" i="41" s="1"/>
  <c r="T23" i="41"/>
  <c r="T25" i="41" s="1"/>
  <c r="R23" i="41"/>
  <c r="R25" i="41" s="1"/>
  <c r="P23" i="41"/>
  <c r="P25" i="41" s="1"/>
  <c r="N23" i="41"/>
  <c r="N25" i="41" s="1"/>
  <c r="L23" i="41"/>
  <c r="L25" i="41" s="1"/>
  <c r="J23" i="41"/>
  <c r="J25" i="41" s="1"/>
  <c r="H23" i="41"/>
  <c r="H25" i="41" s="1"/>
  <c r="F23" i="41"/>
  <c r="F25" i="41" s="1"/>
  <c r="B23" i="41"/>
  <c r="B25" i="41" s="1"/>
  <c r="D22" i="41"/>
  <c r="D21" i="41"/>
  <c r="D20" i="41"/>
  <c r="D19" i="41"/>
  <c r="E18" i="41"/>
  <c r="C18" i="41" s="1"/>
  <c r="D18" i="41"/>
  <c r="D17" i="41"/>
  <c r="D16" i="41"/>
  <c r="E15" i="41"/>
  <c r="C15" i="41" s="1"/>
  <c r="D15" i="41"/>
  <c r="D14" i="41"/>
  <c r="D13" i="41"/>
  <c r="M23" i="42" l="1"/>
  <c r="M25" i="42" s="1"/>
  <c r="M13" i="44"/>
  <c r="E13" i="43"/>
  <c r="C13" i="43" s="1"/>
  <c r="M23" i="43"/>
  <c r="M25" i="43" s="1"/>
  <c r="E13" i="42"/>
  <c r="C13" i="42" s="1"/>
  <c r="G14" i="44"/>
  <c r="E14" i="43"/>
  <c r="C14" i="43" s="1"/>
  <c r="G23" i="43"/>
  <c r="E14" i="41"/>
  <c r="C14" i="41" s="1"/>
  <c r="G23" i="42"/>
  <c r="G25" i="42" s="1"/>
  <c r="E14" i="42"/>
  <c r="C14" i="42" s="1"/>
  <c r="E23" i="42"/>
  <c r="E25" i="42" s="1"/>
  <c r="G23" i="41"/>
  <c r="K23" i="41"/>
  <c r="K25" i="41" s="1"/>
  <c r="O23" i="41"/>
  <c r="O25" i="41" s="1"/>
  <c r="S23" i="41"/>
  <c r="S25" i="41" s="1"/>
  <c r="W23" i="41"/>
  <c r="W25" i="41" s="1"/>
  <c r="AA23" i="41"/>
  <c r="AA25" i="41" s="1"/>
  <c r="E13" i="41"/>
  <c r="C13" i="41" s="1"/>
  <c r="I23" i="41"/>
  <c r="I25" i="41" s="1"/>
  <c r="M23" i="41"/>
  <c r="M25" i="41" s="1"/>
  <c r="Q23" i="41"/>
  <c r="Q25" i="41" s="1"/>
  <c r="AC23" i="41"/>
  <c r="AC25" i="41" s="1"/>
  <c r="D23" i="41"/>
  <c r="D25" i="41" s="1"/>
  <c r="G25" i="41"/>
  <c r="E22" i="41"/>
  <c r="C22" i="41" s="1"/>
  <c r="AC14" i="40"/>
  <c r="AC15" i="40"/>
  <c r="AC16" i="40"/>
  <c r="AC17" i="40"/>
  <c r="AC18" i="40"/>
  <c r="AC19" i="40"/>
  <c r="AC20" i="40"/>
  <c r="AC21" i="40"/>
  <c r="AC22" i="40"/>
  <c r="AC13" i="40"/>
  <c r="AA14" i="40"/>
  <c r="AA15" i="40"/>
  <c r="AA16" i="40"/>
  <c r="AA17" i="40"/>
  <c r="AA18" i="40"/>
  <c r="AA19" i="40"/>
  <c r="AA20" i="40"/>
  <c r="AA21" i="40"/>
  <c r="AA22" i="40"/>
  <c r="AA13" i="40"/>
  <c r="Y14" i="40"/>
  <c r="Y16" i="40"/>
  <c r="Y17" i="40"/>
  <c r="Y18" i="40"/>
  <c r="Y19" i="40"/>
  <c r="Y20" i="40"/>
  <c r="Y22" i="40"/>
  <c r="W14" i="40"/>
  <c r="W15" i="40"/>
  <c r="W16" i="40"/>
  <c r="W17" i="40"/>
  <c r="W18" i="40"/>
  <c r="W19" i="40"/>
  <c r="W20" i="40"/>
  <c r="W21" i="40"/>
  <c r="W22" i="40"/>
  <c r="W13" i="40"/>
  <c r="U15" i="40"/>
  <c r="U16" i="40"/>
  <c r="U18" i="40"/>
  <c r="U19" i="40"/>
  <c r="U20" i="40"/>
  <c r="U21" i="40"/>
  <c r="U22" i="40"/>
  <c r="U13" i="40"/>
  <c r="S14" i="40"/>
  <c r="S16" i="40"/>
  <c r="S17" i="40"/>
  <c r="S18" i="40"/>
  <c r="S19" i="40"/>
  <c r="S20" i="40"/>
  <c r="S21" i="40"/>
  <c r="S22" i="40"/>
  <c r="S13" i="40"/>
  <c r="Q14" i="40"/>
  <c r="Q15" i="40"/>
  <c r="Q16" i="40"/>
  <c r="Q17" i="40"/>
  <c r="Q18" i="40"/>
  <c r="Q19" i="40"/>
  <c r="Q20" i="40"/>
  <c r="Q22" i="40"/>
  <c r="Q13" i="40"/>
  <c r="O14" i="40"/>
  <c r="O15" i="40"/>
  <c r="O16" i="40"/>
  <c r="O17" i="40"/>
  <c r="O18" i="40"/>
  <c r="O19" i="40"/>
  <c r="O20" i="40"/>
  <c r="O21" i="40"/>
  <c r="O22" i="40"/>
  <c r="O13" i="40"/>
  <c r="M14" i="40"/>
  <c r="M15" i="40"/>
  <c r="M16" i="40"/>
  <c r="M17" i="40"/>
  <c r="M18" i="40"/>
  <c r="M19" i="40"/>
  <c r="M20" i="40"/>
  <c r="M21" i="40"/>
  <c r="M22" i="40"/>
  <c r="M13" i="40"/>
  <c r="K14" i="40"/>
  <c r="K15" i="40"/>
  <c r="K16" i="40"/>
  <c r="K17" i="40"/>
  <c r="K18" i="40"/>
  <c r="K19" i="40"/>
  <c r="K20" i="40"/>
  <c r="K21" i="40"/>
  <c r="K22" i="40"/>
  <c r="K13" i="40"/>
  <c r="I14" i="40"/>
  <c r="I15" i="40"/>
  <c r="I16" i="40"/>
  <c r="I17" i="40"/>
  <c r="I18" i="40"/>
  <c r="I19" i="40"/>
  <c r="I20" i="40"/>
  <c r="I21" i="40"/>
  <c r="I22" i="40"/>
  <c r="I13" i="40"/>
  <c r="G14" i="40"/>
  <c r="G15" i="40"/>
  <c r="G16" i="40"/>
  <c r="G17" i="40"/>
  <c r="G18" i="40"/>
  <c r="G19" i="40"/>
  <c r="G20" i="40"/>
  <c r="G21" i="40"/>
  <c r="G22" i="40"/>
  <c r="G13" i="40"/>
  <c r="M13" i="45" l="1"/>
  <c r="E13" i="44"/>
  <c r="C13" i="44" s="1"/>
  <c r="M23" i="44"/>
  <c r="M25" i="44" s="1"/>
  <c r="G25" i="43"/>
  <c r="E23" i="43"/>
  <c r="E14" i="44"/>
  <c r="C14" i="44" s="1"/>
  <c r="G23" i="44"/>
  <c r="C23" i="42"/>
  <c r="C25" i="42" s="1"/>
  <c r="E23" i="41"/>
  <c r="E25" i="41" s="1"/>
  <c r="AB23" i="40"/>
  <c r="AB25" i="40" s="1"/>
  <c r="Z23" i="40"/>
  <c r="Z25" i="40" s="1"/>
  <c r="X23" i="40"/>
  <c r="X25" i="40" s="1"/>
  <c r="V23" i="40"/>
  <c r="V25" i="40" s="1"/>
  <c r="T23" i="40"/>
  <c r="T25" i="40" s="1"/>
  <c r="R23" i="40"/>
  <c r="R25" i="40" s="1"/>
  <c r="P23" i="40"/>
  <c r="P25" i="40" s="1"/>
  <c r="N23" i="40"/>
  <c r="N25" i="40" s="1"/>
  <c r="L23" i="40"/>
  <c r="L25" i="40" s="1"/>
  <c r="J23" i="40"/>
  <c r="J25" i="40" s="1"/>
  <c r="H23" i="40"/>
  <c r="H25" i="40" s="1"/>
  <c r="F23" i="40"/>
  <c r="F25" i="40" s="1"/>
  <c r="B23" i="40"/>
  <c r="B25" i="40" s="1"/>
  <c r="AC23" i="40"/>
  <c r="AC25" i="40" s="1"/>
  <c r="AA23" i="40"/>
  <c r="AA25" i="40" s="1"/>
  <c r="W23" i="40"/>
  <c r="W25" i="40" s="1"/>
  <c r="O23" i="40"/>
  <c r="O25" i="40" s="1"/>
  <c r="M23" i="40"/>
  <c r="M25" i="40" s="1"/>
  <c r="K23" i="40"/>
  <c r="K25" i="40" s="1"/>
  <c r="I23" i="40"/>
  <c r="I25" i="40" s="1"/>
  <c r="G23" i="40"/>
  <c r="D22" i="40"/>
  <c r="E21" i="40"/>
  <c r="D21" i="40"/>
  <c r="C21" i="40"/>
  <c r="E20" i="40"/>
  <c r="C20" i="40" s="1"/>
  <c r="D20" i="40"/>
  <c r="E19" i="40"/>
  <c r="C19" i="40" s="1"/>
  <c r="D19" i="40"/>
  <c r="E18" i="40"/>
  <c r="C18" i="40" s="1"/>
  <c r="D18" i="40"/>
  <c r="E17" i="40"/>
  <c r="C17" i="40" s="1"/>
  <c r="D17" i="40"/>
  <c r="E16" i="40"/>
  <c r="C16" i="40" s="1"/>
  <c r="D16" i="40"/>
  <c r="E15" i="40"/>
  <c r="C15" i="40" s="1"/>
  <c r="D15" i="40"/>
  <c r="E14" i="40"/>
  <c r="C14" i="40" s="1"/>
  <c r="D14" i="40"/>
  <c r="E13" i="40"/>
  <c r="C13" i="40" s="1"/>
  <c r="D13" i="40"/>
  <c r="M13" i="46" l="1"/>
  <c r="M13" i="47" s="1"/>
  <c r="E13" i="45"/>
  <c r="C13" i="45" s="1"/>
  <c r="M23" i="45"/>
  <c r="G25" i="44"/>
  <c r="E23" i="44"/>
  <c r="E25" i="43"/>
  <c r="C23" i="43"/>
  <c r="C25" i="43" s="1"/>
  <c r="C23" i="41"/>
  <c r="C25" i="41" s="1"/>
  <c r="D23" i="40"/>
  <c r="D25" i="40" s="1"/>
  <c r="G25" i="40"/>
  <c r="E23" i="40"/>
  <c r="E22" i="40"/>
  <c r="C22" i="40" s="1"/>
  <c r="AC14" i="39"/>
  <c r="AC15" i="39"/>
  <c r="AC16" i="39"/>
  <c r="AC17" i="39"/>
  <c r="AC18" i="39"/>
  <c r="AC19" i="39"/>
  <c r="AC20" i="39"/>
  <c r="AC21" i="39"/>
  <c r="AC22" i="39"/>
  <c r="AC13" i="39"/>
  <c r="AA14" i="39"/>
  <c r="AA15" i="39"/>
  <c r="AA16" i="39"/>
  <c r="AA17" i="39"/>
  <c r="AA18" i="39"/>
  <c r="AA19" i="39"/>
  <c r="AA20" i="39"/>
  <c r="AA21" i="39"/>
  <c r="AA22" i="39"/>
  <c r="AA13" i="39"/>
  <c r="Y14" i="39"/>
  <c r="Y15" i="39"/>
  <c r="Y15" i="40" s="1"/>
  <c r="Y15" i="41" s="1"/>
  <c r="Y15" i="42" s="1"/>
  <c r="Y15" i="43" s="1"/>
  <c r="Y15" i="44" s="1"/>
  <c r="Y15" i="45" s="1"/>
  <c r="Y15" i="46" s="1"/>
  <c r="Y16" i="39"/>
  <c r="Y18" i="39"/>
  <c r="Y19" i="39"/>
  <c r="Y20" i="39"/>
  <c r="Y22" i="39"/>
  <c r="W14" i="39"/>
  <c r="W15" i="39"/>
  <c r="W16" i="39"/>
  <c r="W17" i="39"/>
  <c r="W18" i="39"/>
  <c r="W19" i="39"/>
  <c r="W20" i="39"/>
  <c r="W21" i="39"/>
  <c r="W22" i="39"/>
  <c r="W13" i="39"/>
  <c r="U16" i="39"/>
  <c r="U17" i="39"/>
  <c r="U17" i="40" s="1"/>
  <c r="U18" i="39"/>
  <c r="U19" i="39"/>
  <c r="U20" i="39"/>
  <c r="U21" i="39"/>
  <c r="U22" i="39"/>
  <c r="U13" i="39"/>
  <c r="S14" i="39"/>
  <c r="S16" i="39"/>
  <c r="S17" i="39"/>
  <c r="S18" i="39"/>
  <c r="S19" i="39"/>
  <c r="S20" i="39"/>
  <c r="S21" i="39"/>
  <c r="S22" i="39"/>
  <c r="S13" i="39"/>
  <c r="Q14" i="39"/>
  <c r="Q16" i="39"/>
  <c r="Q18" i="39"/>
  <c r="Q19" i="39"/>
  <c r="Q20" i="39"/>
  <c r="Q22" i="39"/>
  <c r="Q13" i="39"/>
  <c r="O15" i="39"/>
  <c r="O16" i="39"/>
  <c r="O17" i="39"/>
  <c r="O18" i="39"/>
  <c r="O19" i="39"/>
  <c r="O20" i="39"/>
  <c r="O21" i="39"/>
  <c r="O22" i="39"/>
  <c r="O13" i="39"/>
  <c r="M14" i="39"/>
  <c r="M15" i="39"/>
  <c r="M16" i="39"/>
  <c r="M17" i="39"/>
  <c r="M18" i="39"/>
  <c r="M19" i="39"/>
  <c r="M20" i="39"/>
  <c r="M21" i="39"/>
  <c r="M22" i="39"/>
  <c r="M13" i="39"/>
  <c r="K14" i="39"/>
  <c r="K15" i="39"/>
  <c r="E15" i="39" s="1"/>
  <c r="C15" i="39" s="1"/>
  <c r="K16" i="39"/>
  <c r="K17" i="39"/>
  <c r="K18" i="39"/>
  <c r="K19" i="39"/>
  <c r="K20" i="39"/>
  <c r="K21" i="39"/>
  <c r="K22" i="39"/>
  <c r="K13" i="39"/>
  <c r="I14" i="39"/>
  <c r="I15" i="39"/>
  <c r="I16" i="39"/>
  <c r="I17" i="39"/>
  <c r="I18" i="39"/>
  <c r="E18" i="39" s="1"/>
  <c r="C18" i="39" s="1"/>
  <c r="I19" i="39"/>
  <c r="I20" i="39"/>
  <c r="E20" i="39" s="1"/>
  <c r="C20" i="39" s="1"/>
  <c r="I21" i="39"/>
  <c r="I22" i="39"/>
  <c r="I13" i="39"/>
  <c r="G14" i="39"/>
  <c r="G15" i="39"/>
  <c r="G16" i="39"/>
  <c r="E16" i="39" s="1"/>
  <c r="C16" i="39" s="1"/>
  <c r="G17" i="39"/>
  <c r="G18" i="39"/>
  <c r="G19" i="39"/>
  <c r="E19" i="39" s="1"/>
  <c r="C19" i="39" s="1"/>
  <c r="G20" i="39"/>
  <c r="G21" i="39"/>
  <c r="E21" i="39" s="1"/>
  <c r="C21" i="39" s="1"/>
  <c r="G22" i="39"/>
  <c r="G13" i="39"/>
  <c r="E13" i="39" s="1"/>
  <c r="C13" i="39" s="1"/>
  <c r="AB23" i="39"/>
  <c r="AB25" i="39" s="1"/>
  <c r="Z23" i="39"/>
  <c r="Z25" i="39" s="1"/>
  <c r="X23" i="39"/>
  <c r="X25" i="39" s="1"/>
  <c r="V23" i="39"/>
  <c r="V25" i="39" s="1"/>
  <c r="T23" i="39"/>
  <c r="T25" i="39" s="1"/>
  <c r="R23" i="39"/>
  <c r="R25" i="39" s="1"/>
  <c r="P23" i="39"/>
  <c r="P25" i="39" s="1"/>
  <c r="N23" i="39"/>
  <c r="N25" i="39" s="1"/>
  <c r="L23" i="39"/>
  <c r="L25" i="39" s="1"/>
  <c r="J23" i="39"/>
  <c r="J25" i="39" s="1"/>
  <c r="H23" i="39"/>
  <c r="H25" i="39" s="1"/>
  <c r="F23" i="39"/>
  <c r="F25" i="39" s="1"/>
  <c r="B23" i="39"/>
  <c r="B25" i="39" s="1"/>
  <c r="D22" i="39"/>
  <c r="D21" i="39"/>
  <c r="D20" i="39"/>
  <c r="D19" i="39"/>
  <c r="D18" i="39"/>
  <c r="D17" i="39"/>
  <c r="D16" i="39"/>
  <c r="D15" i="39"/>
  <c r="E14" i="39"/>
  <c r="C14" i="39" s="1"/>
  <c r="D14" i="39"/>
  <c r="D13" i="39"/>
  <c r="M23" i="47" l="1"/>
  <c r="E13" i="47"/>
  <c r="C13" i="47" s="1"/>
  <c r="M25" i="45"/>
  <c r="E23" i="45"/>
  <c r="E13" i="46"/>
  <c r="C13" i="46" s="1"/>
  <c r="M23" i="46"/>
  <c r="E25" i="44"/>
  <c r="C23" i="44"/>
  <c r="C25" i="44" s="1"/>
  <c r="U17" i="41"/>
  <c r="E25" i="40"/>
  <c r="C23" i="40"/>
  <c r="C25" i="40" s="1"/>
  <c r="E17" i="39"/>
  <c r="C17" i="39" s="1"/>
  <c r="D23" i="39"/>
  <c r="D25" i="39" s="1"/>
  <c r="G23" i="39"/>
  <c r="G25" i="39" s="1"/>
  <c r="K23" i="39"/>
  <c r="K25" i="39" s="1"/>
  <c r="W23" i="39"/>
  <c r="W25" i="39" s="1"/>
  <c r="AA23" i="39"/>
  <c r="AA25" i="39" s="1"/>
  <c r="I23" i="39"/>
  <c r="I25" i="39" s="1"/>
  <c r="M23" i="39"/>
  <c r="M25" i="39" s="1"/>
  <c r="AC23" i="39"/>
  <c r="AC25" i="39" s="1"/>
  <c r="E22" i="39"/>
  <c r="C22" i="39" s="1"/>
  <c r="D22" i="38"/>
  <c r="M25" i="47" l="1"/>
  <c r="E23" i="47"/>
  <c r="M25" i="46"/>
  <c r="E23" i="46"/>
  <c r="C23" i="45"/>
  <c r="C25" i="45" s="1"/>
  <c r="E25" i="45"/>
  <c r="U17" i="42"/>
  <c r="E23" i="39"/>
  <c r="E25" i="39" s="1"/>
  <c r="AC14" i="38"/>
  <c r="AC15" i="38"/>
  <c r="AC16" i="38"/>
  <c r="AC17" i="38"/>
  <c r="AC18" i="38"/>
  <c r="AC19" i="38"/>
  <c r="AC20" i="38"/>
  <c r="AC21" i="38"/>
  <c r="AC22" i="38"/>
  <c r="AC13" i="38"/>
  <c r="AA14" i="38"/>
  <c r="AA15" i="38"/>
  <c r="AA16" i="38"/>
  <c r="AA17" i="38"/>
  <c r="AA18" i="38"/>
  <c r="AA19" i="38"/>
  <c r="AA20" i="38"/>
  <c r="AA21" i="38"/>
  <c r="AA13" i="38"/>
  <c r="Y14" i="38"/>
  <c r="Y15" i="38"/>
  <c r="Y16" i="38"/>
  <c r="Y18" i="38"/>
  <c r="Y19" i="38"/>
  <c r="Y20" i="38"/>
  <c r="Y22" i="38"/>
  <c r="W14" i="38"/>
  <c r="W15" i="38"/>
  <c r="W16" i="38"/>
  <c r="W17" i="38"/>
  <c r="W18" i="38"/>
  <c r="W19" i="38"/>
  <c r="W20" i="38"/>
  <c r="W21" i="38"/>
  <c r="W22" i="38"/>
  <c r="W13" i="38"/>
  <c r="U16" i="38"/>
  <c r="U17" i="38"/>
  <c r="U18" i="38"/>
  <c r="U19" i="38"/>
  <c r="U20" i="38"/>
  <c r="U21" i="38"/>
  <c r="U22" i="38"/>
  <c r="U13" i="38"/>
  <c r="S14" i="38"/>
  <c r="S17" i="38"/>
  <c r="S18" i="38"/>
  <c r="S19" i="38"/>
  <c r="S20" i="38"/>
  <c r="S21" i="38"/>
  <c r="S22" i="38"/>
  <c r="S13" i="38"/>
  <c r="Q14" i="38"/>
  <c r="Q16" i="38"/>
  <c r="Q18" i="38"/>
  <c r="Q19" i="38"/>
  <c r="Q20" i="38"/>
  <c r="Q22" i="38"/>
  <c r="Q13" i="38"/>
  <c r="O15" i="38"/>
  <c r="O17" i="38"/>
  <c r="O18" i="38"/>
  <c r="O19" i="38"/>
  <c r="O20" i="38"/>
  <c r="O21" i="38"/>
  <c r="O22" i="38"/>
  <c r="O13" i="38"/>
  <c r="M14" i="38"/>
  <c r="M15" i="38"/>
  <c r="M16" i="38"/>
  <c r="M17" i="38"/>
  <c r="M18" i="38"/>
  <c r="M19" i="38"/>
  <c r="M20" i="38"/>
  <c r="M21" i="38"/>
  <c r="M22" i="38"/>
  <c r="M13" i="38"/>
  <c r="K14" i="38"/>
  <c r="K15" i="38"/>
  <c r="K16" i="38"/>
  <c r="K17" i="38"/>
  <c r="E17" i="38" s="1"/>
  <c r="C17" i="38" s="1"/>
  <c r="K18" i="38"/>
  <c r="K19" i="38"/>
  <c r="K20" i="38"/>
  <c r="K21" i="38"/>
  <c r="K22" i="38"/>
  <c r="K13" i="38"/>
  <c r="I14" i="38"/>
  <c r="E14" i="38" s="1"/>
  <c r="C14" i="38" s="1"/>
  <c r="I15" i="38"/>
  <c r="I16" i="38"/>
  <c r="I17" i="38"/>
  <c r="I18" i="38"/>
  <c r="I19" i="38"/>
  <c r="I20" i="38"/>
  <c r="E20" i="38" s="1"/>
  <c r="C20" i="38" s="1"/>
  <c r="I21" i="38"/>
  <c r="I22" i="38"/>
  <c r="I13" i="38"/>
  <c r="G14" i="38"/>
  <c r="G15" i="38"/>
  <c r="G16" i="38"/>
  <c r="E16" i="38" s="1"/>
  <c r="C16" i="38" s="1"/>
  <c r="G17" i="38"/>
  <c r="G18" i="38"/>
  <c r="G19" i="38"/>
  <c r="E19" i="38" s="1"/>
  <c r="C19" i="38" s="1"/>
  <c r="G20" i="38"/>
  <c r="G21" i="38"/>
  <c r="G22" i="38"/>
  <c r="G13" i="38"/>
  <c r="E13" i="38" s="1"/>
  <c r="C13" i="38" s="1"/>
  <c r="AB23" i="38"/>
  <c r="AB25" i="38" s="1"/>
  <c r="Z23" i="38"/>
  <c r="Z25" i="38" s="1"/>
  <c r="X23" i="38"/>
  <c r="X25" i="38" s="1"/>
  <c r="V23" i="38"/>
  <c r="V25" i="38" s="1"/>
  <c r="T23" i="38"/>
  <c r="T25" i="38" s="1"/>
  <c r="R23" i="38"/>
  <c r="R25" i="38" s="1"/>
  <c r="P23" i="38"/>
  <c r="P25" i="38" s="1"/>
  <c r="N23" i="38"/>
  <c r="N25" i="38" s="1"/>
  <c r="L23" i="38"/>
  <c r="L25" i="38" s="1"/>
  <c r="J23" i="38"/>
  <c r="J25" i="38" s="1"/>
  <c r="H23" i="38"/>
  <c r="H25" i="38" s="1"/>
  <c r="F23" i="38"/>
  <c r="F25" i="38" s="1"/>
  <c r="B23" i="38"/>
  <c r="B25" i="38" s="1"/>
  <c r="E21" i="38"/>
  <c r="C21" i="38" s="1"/>
  <c r="D21" i="38"/>
  <c r="D20" i="38"/>
  <c r="D19" i="38"/>
  <c r="E18" i="38"/>
  <c r="C18" i="38" s="1"/>
  <c r="D18" i="38"/>
  <c r="D17" i="38"/>
  <c r="D16" i="38"/>
  <c r="E15" i="38"/>
  <c r="C15" i="38" s="1"/>
  <c r="D15" i="38"/>
  <c r="D14" i="38"/>
  <c r="D13" i="38"/>
  <c r="C23" i="47" l="1"/>
  <c r="C25" i="47" s="1"/>
  <c r="E25" i="47"/>
  <c r="E25" i="46"/>
  <c r="C23" i="46"/>
  <c r="C25" i="46" s="1"/>
  <c r="U17" i="43"/>
  <c r="C23" i="39"/>
  <c r="C25" i="39" s="1"/>
  <c r="D23" i="38"/>
  <c r="D25" i="38" s="1"/>
  <c r="G23" i="38"/>
  <c r="G25" i="38" s="1"/>
  <c r="K23" i="38"/>
  <c r="K25" i="38" s="1"/>
  <c r="W23" i="38"/>
  <c r="W25" i="38" s="1"/>
  <c r="I23" i="38"/>
  <c r="I25" i="38" s="1"/>
  <c r="M23" i="38"/>
  <c r="M25" i="38" s="1"/>
  <c r="AC23" i="38"/>
  <c r="AC25" i="38" s="1"/>
  <c r="E22" i="38"/>
  <c r="C22" i="38" s="1"/>
  <c r="G17" i="37"/>
  <c r="E23" i="38" l="1"/>
  <c r="E25" i="38" s="1"/>
  <c r="AC14" i="37"/>
  <c r="AC15" i="37"/>
  <c r="AC16" i="37"/>
  <c r="AC17" i="37"/>
  <c r="AC18" i="37"/>
  <c r="AC19" i="37"/>
  <c r="AC20" i="37"/>
  <c r="AC21" i="37"/>
  <c r="AC22" i="37"/>
  <c r="AC13" i="37"/>
  <c r="AA14" i="37"/>
  <c r="AA15" i="37"/>
  <c r="AA16" i="37"/>
  <c r="AA17" i="37"/>
  <c r="AA18" i="37"/>
  <c r="AA19" i="37"/>
  <c r="AA20" i="37"/>
  <c r="AA21" i="37"/>
  <c r="AA13" i="37"/>
  <c r="Y14" i="37"/>
  <c r="Y15" i="37"/>
  <c r="Y16" i="37"/>
  <c r="Y18" i="37"/>
  <c r="Y19" i="37"/>
  <c r="Y20" i="37"/>
  <c r="Y22" i="37"/>
  <c r="Y13" i="37"/>
  <c r="Y13" i="38" s="1"/>
  <c r="Y13" i="39" s="1"/>
  <c r="Y13" i="40" s="1"/>
  <c r="Y13" i="41" s="1"/>
  <c r="Y13" i="42" s="1"/>
  <c r="Y13" i="43" s="1"/>
  <c r="W14" i="37"/>
  <c r="W15" i="37"/>
  <c r="W16" i="37"/>
  <c r="W17" i="37"/>
  <c r="W18" i="37"/>
  <c r="W19" i="37"/>
  <c r="W20" i="37"/>
  <c r="W21" i="37"/>
  <c r="W22" i="37"/>
  <c r="W13" i="37"/>
  <c r="U16" i="37"/>
  <c r="U17" i="37"/>
  <c r="U18" i="37"/>
  <c r="U19" i="37"/>
  <c r="U20" i="37"/>
  <c r="U21" i="37"/>
  <c r="U22" i="37"/>
  <c r="U13" i="37"/>
  <c r="S14" i="37"/>
  <c r="S17" i="37"/>
  <c r="S18" i="37"/>
  <c r="S19" i="37"/>
  <c r="S20" i="37"/>
  <c r="S21" i="37"/>
  <c r="S22" i="37"/>
  <c r="S13" i="37"/>
  <c r="Q14" i="37"/>
  <c r="Q16" i="37"/>
  <c r="Q18" i="37"/>
  <c r="Q19" i="37"/>
  <c r="Q20" i="37"/>
  <c r="Q22" i="37"/>
  <c r="Q13" i="37"/>
  <c r="O15" i="37"/>
  <c r="O17" i="37"/>
  <c r="O19" i="37"/>
  <c r="O20" i="37"/>
  <c r="O21" i="37"/>
  <c r="O22" i="37"/>
  <c r="O13" i="37"/>
  <c r="M14" i="37"/>
  <c r="M15" i="37"/>
  <c r="M16" i="37"/>
  <c r="M17" i="37"/>
  <c r="M18" i="37"/>
  <c r="M19" i="37"/>
  <c r="M20" i="37"/>
  <c r="M21" i="37"/>
  <c r="M22" i="37"/>
  <c r="M13" i="37"/>
  <c r="K14" i="37"/>
  <c r="K16" i="37"/>
  <c r="K17" i="37"/>
  <c r="K18" i="37"/>
  <c r="E18" i="37" s="1"/>
  <c r="C18" i="37" s="1"/>
  <c r="K19" i="37"/>
  <c r="K20" i="37"/>
  <c r="K21" i="37"/>
  <c r="K22" i="37"/>
  <c r="K13" i="37"/>
  <c r="I14" i="37"/>
  <c r="I15" i="37"/>
  <c r="I16" i="37"/>
  <c r="I17" i="37"/>
  <c r="I18" i="37"/>
  <c r="I19" i="37"/>
  <c r="E19" i="37" s="1"/>
  <c r="C19" i="37" s="1"/>
  <c r="I20" i="37"/>
  <c r="I21" i="37"/>
  <c r="I22" i="37"/>
  <c r="I13" i="37"/>
  <c r="G14" i="37"/>
  <c r="E14" i="37" s="1"/>
  <c r="C14" i="37" s="1"/>
  <c r="G15" i="37"/>
  <c r="G16" i="37"/>
  <c r="G18" i="37"/>
  <c r="G19" i="37"/>
  <c r="G20" i="37"/>
  <c r="G21" i="37"/>
  <c r="E21" i="37" s="1"/>
  <c r="C21" i="37" s="1"/>
  <c r="G22" i="37"/>
  <c r="G13" i="37"/>
  <c r="AB23" i="37"/>
  <c r="AB25" i="37" s="1"/>
  <c r="Z23" i="37"/>
  <c r="Z25" i="37" s="1"/>
  <c r="X23" i="37"/>
  <c r="X25" i="37" s="1"/>
  <c r="V23" i="37"/>
  <c r="V25" i="37" s="1"/>
  <c r="T23" i="37"/>
  <c r="T25" i="37" s="1"/>
  <c r="R23" i="37"/>
  <c r="R25" i="37" s="1"/>
  <c r="P23" i="37"/>
  <c r="P25" i="37" s="1"/>
  <c r="N23" i="37"/>
  <c r="N25" i="37" s="1"/>
  <c r="L23" i="37"/>
  <c r="L25" i="37" s="1"/>
  <c r="J23" i="37"/>
  <c r="J25" i="37" s="1"/>
  <c r="H23" i="37"/>
  <c r="H25" i="37" s="1"/>
  <c r="F23" i="37"/>
  <c r="F25" i="37" s="1"/>
  <c r="B23" i="37"/>
  <c r="B25" i="37" s="1"/>
  <c r="E22" i="37"/>
  <c r="C22" i="37" s="1"/>
  <c r="D21" i="37"/>
  <c r="E20" i="37"/>
  <c r="C20" i="37" s="1"/>
  <c r="D20" i="37"/>
  <c r="D19" i="37"/>
  <c r="D18" i="37"/>
  <c r="E17" i="37"/>
  <c r="C17" i="37" s="1"/>
  <c r="D17" i="37"/>
  <c r="E16" i="37"/>
  <c r="C16" i="37" s="1"/>
  <c r="D16" i="37"/>
  <c r="D15" i="37"/>
  <c r="D14" i="37"/>
  <c r="D13" i="37"/>
  <c r="Y13" i="44" l="1"/>
  <c r="Y23" i="43"/>
  <c r="Y25" i="43" s="1"/>
  <c r="C23" i="38"/>
  <c r="C25" i="38" s="1"/>
  <c r="E13" i="37"/>
  <c r="C13" i="37" s="1"/>
  <c r="G23" i="37"/>
  <c r="G25" i="37" s="1"/>
  <c r="W23" i="37"/>
  <c r="W25" i="37" s="1"/>
  <c r="I23" i="37"/>
  <c r="I25" i="37" s="1"/>
  <c r="M23" i="37"/>
  <c r="M25" i="37" s="1"/>
  <c r="AC23" i="37"/>
  <c r="AC25" i="37" s="1"/>
  <c r="D23" i="37"/>
  <c r="D25" i="37" s="1"/>
  <c r="I13" i="36"/>
  <c r="Y13" i="45" l="1"/>
  <c r="Y23" i="44"/>
  <c r="Y25" i="44" s="1"/>
  <c r="I15" i="36"/>
  <c r="Y13" i="46" l="1"/>
  <c r="Y23" i="46" s="1"/>
  <c r="Y25" i="46" s="1"/>
  <c r="Y23" i="45"/>
  <c r="Y25" i="45" s="1"/>
  <c r="G20" i="36"/>
  <c r="AC14" i="36" l="1"/>
  <c r="AC15" i="36"/>
  <c r="AC16" i="36"/>
  <c r="AC17" i="36"/>
  <c r="AC18" i="36"/>
  <c r="AC19" i="36"/>
  <c r="AC20" i="36"/>
  <c r="AC21" i="36"/>
  <c r="AC22" i="36"/>
  <c r="AC13" i="36"/>
  <c r="AA14" i="36"/>
  <c r="AA15" i="36"/>
  <c r="AA16" i="36"/>
  <c r="AA17" i="36"/>
  <c r="AA18" i="36"/>
  <c r="AA19" i="36"/>
  <c r="AA20" i="36"/>
  <c r="AA21" i="36"/>
  <c r="AA22" i="36"/>
  <c r="AA22" i="37" s="1"/>
  <c r="AA13" i="36"/>
  <c r="Y14" i="36"/>
  <c r="Y15" i="36"/>
  <c r="Y16" i="36"/>
  <c r="Y18" i="36"/>
  <c r="Y19" i="36"/>
  <c r="Y20" i="36"/>
  <c r="Y22" i="36"/>
  <c r="Y13" i="36"/>
  <c r="W14" i="36"/>
  <c r="W15" i="36"/>
  <c r="W16" i="36"/>
  <c r="W17" i="36"/>
  <c r="W18" i="36"/>
  <c r="W19" i="36"/>
  <c r="W20" i="36"/>
  <c r="W21" i="36"/>
  <c r="W22" i="36"/>
  <c r="W13" i="36"/>
  <c r="U14" i="36"/>
  <c r="U14" i="37" s="1"/>
  <c r="U14" i="38" s="1"/>
  <c r="U14" i="39" s="1"/>
  <c r="U14" i="40" s="1"/>
  <c r="U16" i="36"/>
  <c r="U17" i="36"/>
  <c r="U18" i="36"/>
  <c r="U19" i="36"/>
  <c r="U20" i="36"/>
  <c r="U21" i="36"/>
  <c r="U22" i="36"/>
  <c r="U13" i="36"/>
  <c r="S14" i="36"/>
  <c r="S17" i="36"/>
  <c r="S18" i="36"/>
  <c r="S19" i="36"/>
  <c r="S20" i="36"/>
  <c r="S21" i="36"/>
  <c r="S22" i="36"/>
  <c r="S13" i="36"/>
  <c r="Q14" i="36"/>
  <c r="Q16" i="36"/>
  <c r="Q18" i="36"/>
  <c r="Q19" i="36"/>
  <c r="Q20" i="36"/>
  <c r="Q21" i="36"/>
  <c r="Q21" i="37" s="1"/>
  <c r="Q21" i="38" s="1"/>
  <c r="Q21" i="39" s="1"/>
  <c r="Q21" i="40" s="1"/>
  <c r="Q23" i="40" s="1"/>
  <c r="Q25" i="40" s="1"/>
  <c r="Q22" i="36"/>
  <c r="Q13" i="36"/>
  <c r="O15" i="36"/>
  <c r="O17" i="36"/>
  <c r="O18" i="36"/>
  <c r="O18" i="37" s="1"/>
  <c r="O19" i="36"/>
  <c r="O20" i="36"/>
  <c r="O21" i="36"/>
  <c r="O22" i="36"/>
  <c r="O13" i="36"/>
  <c r="M14" i="36"/>
  <c r="M15" i="36"/>
  <c r="M16" i="36"/>
  <c r="M17" i="36"/>
  <c r="M18" i="36"/>
  <c r="M19" i="36"/>
  <c r="M20" i="36"/>
  <c r="M21" i="36"/>
  <c r="M22" i="36"/>
  <c r="M13" i="36"/>
  <c r="K14" i="36"/>
  <c r="K15" i="36"/>
  <c r="K16" i="36"/>
  <c r="K17" i="36"/>
  <c r="K18" i="36"/>
  <c r="K19" i="36"/>
  <c r="K20" i="36"/>
  <c r="K21" i="36"/>
  <c r="K22" i="36"/>
  <c r="K13" i="36"/>
  <c r="I14" i="36"/>
  <c r="I16" i="36"/>
  <c r="I17" i="36"/>
  <c r="I18" i="36"/>
  <c r="I19" i="36"/>
  <c r="E19" i="36" s="1"/>
  <c r="C19" i="36" s="1"/>
  <c r="I20" i="36"/>
  <c r="I21" i="36"/>
  <c r="I22" i="36"/>
  <c r="G14" i="36"/>
  <c r="E14" i="36" s="1"/>
  <c r="C14" i="36" s="1"/>
  <c r="G15" i="36"/>
  <c r="G16" i="36"/>
  <c r="G17" i="36"/>
  <c r="G18" i="36"/>
  <c r="E18" i="36" s="1"/>
  <c r="C18" i="36" s="1"/>
  <c r="G19" i="36"/>
  <c r="G21" i="36"/>
  <c r="G22" i="36"/>
  <c r="G13" i="36"/>
  <c r="AB23" i="36"/>
  <c r="AB25" i="36" s="1"/>
  <c r="Z23" i="36"/>
  <c r="Z25" i="36" s="1"/>
  <c r="X23" i="36"/>
  <c r="X25" i="36" s="1"/>
  <c r="V23" i="36"/>
  <c r="V25" i="36" s="1"/>
  <c r="T23" i="36"/>
  <c r="T25" i="36" s="1"/>
  <c r="R23" i="36"/>
  <c r="R25" i="36" s="1"/>
  <c r="P23" i="36"/>
  <c r="P25" i="36" s="1"/>
  <c r="N23" i="36"/>
  <c r="N25" i="36" s="1"/>
  <c r="L23" i="36"/>
  <c r="L25" i="36" s="1"/>
  <c r="J23" i="36"/>
  <c r="J25" i="36" s="1"/>
  <c r="H23" i="36"/>
  <c r="H25" i="36" s="1"/>
  <c r="F23" i="36"/>
  <c r="F25" i="36" s="1"/>
  <c r="B23" i="36"/>
  <c r="B25" i="36" s="1"/>
  <c r="D21" i="36"/>
  <c r="D20" i="36"/>
  <c r="D19" i="36"/>
  <c r="D18" i="36"/>
  <c r="E17" i="36"/>
  <c r="C17" i="36" s="1"/>
  <c r="D17" i="36"/>
  <c r="D16" i="36"/>
  <c r="D15" i="36"/>
  <c r="D14" i="36"/>
  <c r="D13" i="36"/>
  <c r="U14" i="41" l="1"/>
  <c r="U23" i="40"/>
  <c r="U25" i="40" s="1"/>
  <c r="AA22" i="38"/>
  <c r="AA23" i="38" s="1"/>
  <c r="AA25" i="38" s="1"/>
  <c r="AA23" i="37"/>
  <c r="AA25" i="37" s="1"/>
  <c r="E15" i="36"/>
  <c r="C15" i="36" s="1"/>
  <c r="K15" i="37"/>
  <c r="E13" i="36"/>
  <c r="C13" i="36" s="1"/>
  <c r="E16" i="36"/>
  <c r="C16" i="36" s="1"/>
  <c r="D23" i="36"/>
  <c r="D25" i="36" s="1"/>
  <c r="E20" i="36"/>
  <c r="C20" i="36" s="1"/>
  <c r="E21" i="36"/>
  <c r="C21" i="36" s="1"/>
  <c r="G23" i="36"/>
  <c r="K23" i="36"/>
  <c r="K25" i="36" s="1"/>
  <c r="W23" i="36"/>
  <c r="W25" i="36" s="1"/>
  <c r="AA23" i="36"/>
  <c r="AA25" i="36" s="1"/>
  <c r="I23" i="36"/>
  <c r="I25" i="36" s="1"/>
  <c r="M23" i="36"/>
  <c r="M25" i="36" s="1"/>
  <c r="AC23" i="36"/>
  <c r="AC25" i="36" s="1"/>
  <c r="G25" i="36"/>
  <c r="E22" i="36"/>
  <c r="C22" i="36" s="1"/>
  <c r="AC14" i="35"/>
  <c r="AC15" i="35"/>
  <c r="AC16" i="35"/>
  <c r="AC17" i="35"/>
  <c r="AC18" i="35"/>
  <c r="AC19" i="35"/>
  <c r="AC20" i="35"/>
  <c r="AC21" i="35"/>
  <c r="AC22" i="35"/>
  <c r="AC13" i="35"/>
  <c r="AA14" i="35"/>
  <c r="AA15" i="35"/>
  <c r="AA16" i="35"/>
  <c r="AA17" i="35"/>
  <c r="AA18" i="35"/>
  <c r="AA19" i="35"/>
  <c r="AA20" i="35"/>
  <c r="AA21" i="35"/>
  <c r="AA22" i="35"/>
  <c r="AA13" i="35"/>
  <c r="Y14" i="35"/>
  <c r="Y15" i="35"/>
  <c r="Y16" i="35"/>
  <c r="Y18" i="35"/>
  <c r="Y19" i="35"/>
  <c r="Y20" i="35"/>
  <c r="Y22" i="35"/>
  <c r="Y13" i="35"/>
  <c r="W14" i="35"/>
  <c r="W15" i="35"/>
  <c r="W16" i="35"/>
  <c r="W17" i="35"/>
  <c r="W18" i="35"/>
  <c r="W19" i="35"/>
  <c r="W20" i="35"/>
  <c r="W21" i="35"/>
  <c r="W22" i="35"/>
  <c r="W13" i="35"/>
  <c r="U14" i="35"/>
  <c r="U16" i="35"/>
  <c r="U17" i="35"/>
  <c r="U18" i="35"/>
  <c r="U19" i="35"/>
  <c r="U20" i="35"/>
  <c r="U21" i="35"/>
  <c r="U22" i="35"/>
  <c r="U13" i="35"/>
  <c r="S14" i="35"/>
  <c r="S17" i="35"/>
  <c r="S18" i="35"/>
  <c r="S19" i="35"/>
  <c r="S20" i="35"/>
  <c r="S21" i="35"/>
  <c r="S22" i="35"/>
  <c r="Q14" i="35"/>
  <c r="Q16" i="35"/>
  <c r="Q18" i="35"/>
  <c r="Q19" i="35"/>
  <c r="Q20" i="35"/>
  <c r="Q21" i="35"/>
  <c r="Q22" i="35"/>
  <c r="O15" i="35"/>
  <c r="O17" i="35"/>
  <c r="O18" i="35"/>
  <c r="O19" i="35"/>
  <c r="O20" i="35"/>
  <c r="O21" i="35"/>
  <c r="O22" i="35"/>
  <c r="O13" i="35"/>
  <c r="M14" i="35"/>
  <c r="M15" i="35"/>
  <c r="M16" i="35"/>
  <c r="M17" i="35"/>
  <c r="M18" i="35"/>
  <c r="M19" i="35"/>
  <c r="M20" i="35"/>
  <c r="M21" i="35"/>
  <c r="M22" i="35"/>
  <c r="M13" i="35"/>
  <c r="K14" i="35"/>
  <c r="K15" i="35"/>
  <c r="K16" i="35"/>
  <c r="K17" i="35"/>
  <c r="K18" i="35"/>
  <c r="K19" i="35"/>
  <c r="K20" i="35"/>
  <c r="K21" i="35"/>
  <c r="K22" i="35"/>
  <c r="K13" i="35"/>
  <c r="I14" i="35"/>
  <c r="I15" i="35"/>
  <c r="I16" i="35"/>
  <c r="E16" i="35" s="1"/>
  <c r="C16" i="35" s="1"/>
  <c r="I17" i="35"/>
  <c r="I18" i="35"/>
  <c r="I19" i="35"/>
  <c r="I20" i="35"/>
  <c r="I21" i="35"/>
  <c r="I22" i="35"/>
  <c r="I13" i="35"/>
  <c r="G13" i="35"/>
  <c r="G14" i="35"/>
  <c r="G15" i="35"/>
  <c r="G16" i="35"/>
  <c r="G17" i="35"/>
  <c r="G18" i="35"/>
  <c r="G19" i="35"/>
  <c r="G20" i="35"/>
  <c r="G21" i="35"/>
  <c r="G22" i="35"/>
  <c r="AB23" i="35"/>
  <c r="AB25" i="35" s="1"/>
  <c r="Z23" i="35"/>
  <c r="Z25" i="35" s="1"/>
  <c r="X23" i="35"/>
  <c r="X25" i="35" s="1"/>
  <c r="V23" i="35"/>
  <c r="V25" i="35" s="1"/>
  <c r="T23" i="35"/>
  <c r="T25" i="35" s="1"/>
  <c r="R23" i="35"/>
  <c r="R25" i="35" s="1"/>
  <c r="P23" i="35"/>
  <c r="P25" i="35" s="1"/>
  <c r="N23" i="35"/>
  <c r="N25" i="35" s="1"/>
  <c r="L23" i="35"/>
  <c r="L25" i="35" s="1"/>
  <c r="J23" i="35"/>
  <c r="J25" i="35" s="1"/>
  <c r="H23" i="35"/>
  <c r="H25" i="35" s="1"/>
  <c r="F23" i="35"/>
  <c r="F25" i="35" s="1"/>
  <c r="B23" i="35"/>
  <c r="B25" i="35" s="1"/>
  <c r="D21" i="35"/>
  <c r="D20" i="35"/>
  <c r="D19" i="35"/>
  <c r="D18" i="35"/>
  <c r="D17" i="35"/>
  <c r="D16" i="35"/>
  <c r="D15" i="35"/>
  <c r="D14" i="35"/>
  <c r="D13" i="35"/>
  <c r="U14" i="42" l="1"/>
  <c r="U23" i="41"/>
  <c r="U25" i="41" s="1"/>
  <c r="E15" i="37"/>
  <c r="C15" i="37" s="1"/>
  <c r="K23" i="37"/>
  <c r="E23" i="36"/>
  <c r="E25" i="36" s="1"/>
  <c r="E14" i="35"/>
  <c r="C14" i="35" s="1"/>
  <c r="E18" i="35"/>
  <c r="C18" i="35" s="1"/>
  <c r="E20" i="35"/>
  <c r="C20" i="35" s="1"/>
  <c r="G23" i="35"/>
  <c r="G25" i="35" s="1"/>
  <c r="D23" i="35"/>
  <c r="D25" i="35" s="1"/>
  <c r="AA23" i="35"/>
  <c r="AA25" i="35" s="1"/>
  <c r="AC23" i="35"/>
  <c r="AC25" i="35" s="1"/>
  <c r="I23" i="35"/>
  <c r="I25" i="35" s="1"/>
  <c r="M23" i="35"/>
  <c r="M25" i="35" s="1"/>
  <c r="E13" i="35"/>
  <c r="C13" i="35" s="1"/>
  <c r="E15" i="35"/>
  <c r="C15" i="35" s="1"/>
  <c r="E17" i="35"/>
  <c r="C17" i="35" s="1"/>
  <c r="E19" i="35"/>
  <c r="C19" i="35" s="1"/>
  <c r="E21" i="35"/>
  <c r="C21" i="35" s="1"/>
  <c r="K23" i="35"/>
  <c r="K25" i="35" s="1"/>
  <c r="W23" i="35"/>
  <c r="W25" i="35" s="1"/>
  <c r="E22" i="35"/>
  <c r="C22" i="35" s="1"/>
  <c r="AC14" i="34"/>
  <c r="AC15" i="34"/>
  <c r="AC16" i="34"/>
  <c r="AC17" i="34"/>
  <c r="AC18" i="34"/>
  <c r="AC19" i="34"/>
  <c r="AC20" i="34"/>
  <c r="AC21" i="34"/>
  <c r="AC22" i="34"/>
  <c r="AC13" i="34"/>
  <c r="AA14" i="34"/>
  <c r="AA15" i="34"/>
  <c r="AA16" i="34"/>
  <c r="AA17" i="34"/>
  <c r="AA18" i="34"/>
  <c r="AA19" i="34"/>
  <c r="AA20" i="34"/>
  <c r="AA21" i="34"/>
  <c r="AA22" i="34"/>
  <c r="AA13" i="34"/>
  <c r="Y14" i="34"/>
  <c r="Y15" i="34"/>
  <c r="Y16" i="34"/>
  <c r="Y18" i="34"/>
  <c r="Y19" i="34"/>
  <c r="Y20" i="34"/>
  <c r="Y22" i="34"/>
  <c r="Y13" i="34"/>
  <c r="W14" i="34"/>
  <c r="W15" i="34"/>
  <c r="W16" i="34"/>
  <c r="W17" i="34"/>
  <c r="W18" i="34"/>
  <c r="W19" i="34"/>
  <c r="W20" i="34"/>
  <c r="W21" i="34"/>
  <c r="W22" i="34"/>
  <c r="W13" i="34"/>
  <c r="U14" i="34"/>
  <c r="U16" i="34"/>
  <c r="U17" i="34"/>
  <c r="U18" i="34"/>
  <c r="U19" i="34"/>
  <c r="U20" i="34"/>
  <c r="U21" i="34"/>
  <c r="U22" i="34"/>
  <c r="U13" i="34"/>
  <c r="S14" i="34"/>
  <c r="S17" i="34"/>
  <c r="S18" i="34"/>
  <c r="S20" i="34"/>
  <c r="S21" i="34"/>
  <c r="S22" i="34"/>
  <c r="Q14" i="34"/>
  <c r="Q18" i="34"/>
  <c r="Q19" i="34"/>
  <c r="Q20" i="34"/>
  <c r="Q21" i="34"/>
  <c r="Q22" i="34"/>
  <c r="Q16" i="34"/>
  <c r="O15" i="34"/>
  <c r="O17" i="34"/>
  <c r="O18" i="34"/>
  <c r="O19" i="34"/>
  <c r="O20" i="34"/>
  <c r="O21" i="34"/>
  <c r="O13" i="34"/>
  <c r="M14" i="34"/>
  <c r="M15" i="34"/>
  <c r="M16" i="34"/>
  <c r="M17" i="34"/>
  <c r="M18" i="34"/>
  <c r="M19" i="34"/>
  <c r="M20" i="34"/>
  <c r="M21" i="34"/>
  <c r="M22" i="34"/>
  <c r="M13" i="34"/>
  <c r="K14" i="34"/>
  <c r="K15" i="34"/>
  <c r="K16" i="34"/>
  <c r="K17" i="34"/>
  <c r="K18" i="34"/>
  <c r="K19" i="34"/>
  <c r="K20" i="34"/>
  <c r="K21" i="34"/>
  <c r="K22" i="34"/>
  <c r="K13" i="34"/>
  <c r="I14" i="34"/>
  <c r="E14" i="34" s="1"/>
  <c r="C14" i="34" s="1"/>
  <c r="I15" i="34"/>
  <c r="E15" i="34" s="1"/>
  <c r="C15" i="34" s="1"/>
  <c r="I16" i="34"/>
  <c r="I17" i="34"/>
  <c r="E17" i="34" s="1"/>
  <c r="C17" i="34" s="1"/>
  <c r="I18" i="34"/>
  <c r="I19" i="34"/>
  <c r="I20" i="34"/>
  <c r="E20" i="34" s="1"/>
  <c r="C20" i="34" s="1"/>
  <c r="I21" i="34"/>
  <c r="I22" i="34"/>
  <c r="I13" i="34"/>
  <c r="G14" i="34"/>
  <c r="G15" i="34"/>
  <c r="G16" i="34"/>
  <c r="E16" i="34" s="1"/>
  <c r="C16" i="34" s="1"/>
  <c r="G17" i="34"/>
  <c r="G20" i="34"/>
  <c r="G21" i="34"/>
  <c r="G22" i="34"/>
  <c r="G13" i="34"/>
  <c r="E13" i="34" s="1"/>
  <c r="C13" i="34" s="1"/>
  <c r="AB23" i="34"/>
  <c r="AB25" i="34" s="1"/>
  <c r="Z23" i="34"/>
  <c r="Z25" i="34" s="1"/>
  <c r="X23" i="34"/>
  <c r="X25" i="34" s="1"/>
  <c r="V23" i="34"/>
  <c r="V25" i="34" s="1"/>
  <c r="T23" i="34"/>
  <c r="T25" i="34" s="1"/>
  <c r="R23" i="34"/>
  <c r="R25" i="34" s="1"/>
  <c r="P23" i="34"/>
  <c r="P25" i="34" s="1"/>
  <c r="N23" i="34"/>
  <c r="N25" i="34" s="1"/>
  <c r="L23" i="34"/>
  <c r="L25" i="34" s="1"/>
  <c r="J23" i="34"/>
  <c r="J25" i="34" s="1"/>
  <c r="H23" i="34"/>
  <c r="H25" i="34" s="1"/>
  <c r="F23" i="34"/>
  <c r="F25" i="34" s="1"/>
  <c r="B23" i="34"/>
  <c r="B25" i="34" s="1"/>
  <c r="E21" i="34"/>
  <c r="C21" i="34" s="1"/>
  <c r="D21" i="34"/>
  <c r="D20" i="34"/>
  <c r="D19" i="34"/>
  <c r="D18" i="34"/>
  <c r="D17" i="34"/>
  <c r="D16" i="34"/>
  <c r="D15" i="34"/>
  <c r="D14" i="34"/>
  <c r="D13" i="34"/>
  <c r="U14" i="43" l="1"/>
  <c r="U23" i="42"/>
  <c r="U25" i="42" s="1"/>
  <c r="K25" i="37"/>
  <c r="E23" i="37"/>
  <c r="C23" i="36"/>
  <c r="C25" i="36" s="1"/>
  <c r="E23" i="35"/>
  <c r="E25" i="35" s="1"/>
  <c r="D23" i="34"/>
  <c r="D25" i="34" s="1"/>
  <c r="K23" i="34"/>
  <c r="K25" i="34" s="1"/>
  <c r="W23" i="34"/>
  <c r="W25" i="34" s="1"/>
  <c r="AA23" i="34"/>
  <c r="AA25" i="34" s="1"/>
  <c r="I23" i="34"/>
  <c r="I25" i="34" s="1"/>
  <c r="M23" i="34"/>
  <c r="M25" i="34" s="1"/>
  <c r="AC23" i="34"/>
  <c r="AC25" i="34" s="1"/>
  <c r="E22" i="34"/>
  <c r="C22" i="34" s="1"/>
  <c r="U20" i="33"/>
  <c r="U14" i="44" l="1"/>
  <c r="U23" i="44" s="1"/>
  <c r="U25" i="44" s="1"/>
  <c r="U23" i="43"/>
  <c r="U25" i="43" s="1"/>
  <c r="C23" i="37"/>
  <c r="C25" i="37" s="1"/>
  <c r="E25" i="37"/>
  <c r="C23" i="35"/>
  <c r="C25" i="35" s="1"/>
  <c r="AC14" i="33"/>
  <c r="AC15" i="33"/>
  <c r="AC16" i="33"/>
  <c r="AC17" i="33"/>
  <c r="AC18" i="33"/>
  <c r="AC19" i="33"/>
  <c r="AC20" i="33"/>
  <c r="AC21" i="33"/>
  <c r="AC22" i="33"/>
  <c r="AC13" i="33"/>
  <c r="AA14" i="33"/>
  <c r="AA15" i="33"/>
  <c r="AA16" i="33"/>
  <c r="AA17" i="33"/>
  <c r="AA18" i="33"/>
  <c r="AA19" i="33"/>
  <c r="AA20" i="33"/>
  <c r="AA21" i="33"/>
  <c r="AA22" i="33"/>
  <c r="AA13" i="33"/>
  <c r="Y14" i="33"/>
  <c r="Y15" i="33"/>
  <c r="Y16" i="33"/>
  <c r="Y18" i="33"/>
  <c r="Y19" i="33"/>
  <c r="Y20" i="33"/>
  <c r="Y22" i="33"/>
  <c r="Y13" i="33"/>
  <c r="W14" i="33"/>
  <c r="W15" i="33"/>
  <c r="W16" i="33"/>
  <c r="W17" i="33"/>
  <c r="W18" i="33"/>
  <c r="W19" i="33"/>
  <c r="W20" i="33"/>
  <c r="W21" i="33"/>
  <c r="W22" i="33"/>
  <c r="W13" i="33"/>
  <c r="U14" i="33"/>
  <c r="U16" i="33"/>
  <c r="U17" i="33"/>
  <c r="U18" i="33"/>
  <c r="U19" i="33"/>
  <c r="U21" i="33"/>
  <c r="U22" i="33"/>
  <c r="U13" i="33"/>
  <c r="S14" i="33"/>
  <c r="S17" i="33"/>
  <c r="S18" i="33"/>
  <c r="S21" i="33"/>
  <c r="S22" i="33"/>
  <c r="Q14" i="33"/>
  <c r="Q16" i="33"/>
  <c r="Q18" i="33"/>
  <c r="Q20" i="33"/>
  <c r="Q21" i="33"/>
  <c r="O15" i="33"/>
  <c r="O17" i="33"/>
  <c r="O18" i="33"/>
  <c r="O19" i="33"/>
  <c r="O20" i="33"/>
  <c r="O21" i="33"/>
  <c r="O13" i="33"/>
  <c r="M14" i="33"/>
  <c r="M15" i="33"/>
  <c r="M16" i="33"/>
  <c r="M17" i="33"/>
  <c r="M18" i="33"/>
  <c r="M19" i="33"/>
  <c r="M20" i="33"/>
  <c r="M21" i="33"/>
  <c r="M22" i="33"/>
  <c r="M13" i="33"/>
  <c r="K14" i="33"/>
  <c r="K15" i="33"/>
  <c r="K16" i="33"/>
  <c r="K17" i="33"/>
  <c r="E17" i="33" s="1"/>
  <c r="C17" i="33" s="1"/>
  <c r="K18" i="33"/>
  <c r="K19" i="33"/>
  <c r="K21" i="33"/>
  <c r="K22" i="33"/>
  <c r="K13" i="33"/>
  <c r="I14" i="33"/>
  <c r="I15" i="33"/>
  <c r="I16" i="33"/>
  <c r="I17" i="33"/>
  <c r="I18" i="33"/>
  <c r="I19" i="33"/>
  <c r="I21" i="33"/>
  <c r="I22" i="33"/>
  <c r="I13" i="33"/>
  <c r="G14" i="33"/>
  <c r="G15" i="33"/>
  <c r="E15" i="33" s="1"/>
  <c r="C15" i="33" s="1"/>
  <c r="G16" i="33"/>
  <c r="G17" i="33"/>
  <c r="G18" i="33"/>
  <c r="G18" i="34" s="1"/>
  <c r="G21" i="33"/>
  <c r="G22" i="33"/>
  <c r="G13" i="33"/>
  <c r="E13" i="33" s="1"/>
  <c r="C13" i="33" s="1"/>
  <c r="AB23" i="33"/>
  <c r="AB25" i="33" s="1"/>
  <c r="Z23" i="33"/>
  <c r="Z25" i="33" s="1"/>
  <c r="X23" i="33"/>
  <c r="X25" i="33" s="1"/>
  <c r="V23" i="33"/>
  <c r="V25" i="33" s="1"/>
  <c r="T23" i="33"/>
  <c r="T25" i="33" s="1"/>
  <c r="R23" i="33"/>
  <c r="R25" i="33" s="1"/>
  <c r="P23" i="33"/>
  <c r="P25" i="33" s="1"/>
  <c r="N23" i="33"/>
  <c r="N25" i="33" s="1"/>
  <c r="L23" i="33"/>
  <c r="L25" i="33" s="1"/>
  <c r="J23" i="33"/>
  <c r="J25" i="33" s="1"/>
  <c r="H23" i="33"/>
  <c r="H25" i="33" s="1"/>
  <c r="F23" i="33"/>
  <c r="F25" i="33" s="1"/>
  <c r="B23" i="33"/>
  <c r="B25" i="33" s="1"/>
  <c r="E21" i="33"/>
  <c r="C21" i="33" s="1"/>
  <c r="D21" i="33"/>
  <c r="D20" i="33"/>
  <c r="D19" i="33"/>
  <c r="E18" i="33"/>
  <c r="C18" i="33" s="1"/>
  <c r="D18" i="33"/>
  <c r="D17" i="33"/>
  <c r="D16" i="33"/>
  <c r="D15" i="33"/>
  <c r="E14" i="33"/>
  <c r="D14" i="33"/>
  <c r="C14" i="33"/>
  <c r="D13" i="33"/>
  <c r="E18" i="34" l="1"/>
  <c r="C18" i="34" s="1"/>
  <c r="E16" i="33"/>
  <c r="C16" i="33" s="1"/>
  <c r="D23" i="33"/>
  <c r="D25" i="33" s="1"/>
  <c r="W23" i="33"/>
  <c r="W25" i="33" s="1"/>
  <c r="AA23" i="33"/>
  <c r="AA25" i="33" s="1"/>
  <c r="M23" i="33"/>
  <c r="M25" i="33" s="1"/>
  <c r="AC23" i="33"/>
  <c r="AC25" i="33" s="1"/>
  <c r="E22" i="33"/>
  <c r="C22" i="33" s="1"/>
  <c r="Q10" i="13"/>
  <c r="AC14" i="32" l="1"/>
  <c r="AC15" i="32"/>
  <c r="AC16" i="32"/>
  <c r="AC17" i="32"/>
  <c r="AC18" i="32"/>
  <c r="AC19" i="32"/>
  <c r="AC20" i="32"/>
  <c r="AC21" i="32"/>
  <c r="AC22" i="32"/>
  <c r="AC13" i="32"/>
  <c r="AA14" i="32"/>
  <c r="AA15" i="32"/>
  <c r="AA16" i="32"/>
  <c r="AA17" i="32"/>
  <c r="AA18" i="32"/>
  <c r="AA19" i="32"/>
  <c r="AA21" i="32"/>
  <c r="AA22" i="32"/>
  <c r="AA13" i="32"/>
  <c r="Y14" i="32"/>
  <c r="Y15" i="32"/>
  <c r="Y16" i="32"/>
  <c r="Y18" i="32"/>
  <c r="Y19" i="32"/>
  <c r="Y20" i="32"/>
  <c r="Y22" i="32"/>
  <c r="Y13" i="32"/>
  <c r="W14" i="32"/>
  <c r="W15" i="32"/>
  <c r="W16" i="32"/>
  <c r="W17" i="32"/>
  <c r="W18" i="32"/>
  <c r="W19" i="32"/>
  <c r="W20" i="32"/>
  <c r="W21" i="32"/>
  <c r="W22" i="32"/>
  <c r="W13" i="32"/>
  <c r="U14" i="32"/>
  <c r="U16" i="32"/>
  <c r="U17" i="32"/>
  <c r="U18" i="32"/>
  <c r="U19" i="32"/>
  <c r="U20" i="32"/>
  <c r="U21" i="32"/>
  <c r="U22" i="32"/>
  <c r="U13" i="32"/>
  <c r="S14" i="32"/>
  <c r="S15" i="32"/>
  <c r="S15" i="33" s="1"/>
  <c r="S15" i="34" s="1"/>
  <c r="S15" i="35" s="1"/>
  <c r="S15" i="36" s="1"/>
  <c r="S15" i="37" s="1"/>
  <c r="S15" i="38" s="1"/>
  <c r="S15" i="39" s="1"/>
  <c r="S17" i="32"/>
  <c r="S18" i="32"/>
  <c r="S21" i="32"/>
  <c r="S22" i="32"/>
  <c r="Q14" i="32"/>
  <c r="Q16" i="32"/>
  <c r="Q18" i="32"/>
  <c r="Q20" i="32"/>
  <c r="Q21" i="32"/>
  <c r="O15" i="32"/>
  <c r="O17" i="32"/>
  <c r="O18" i="32"/>
  <c r="O19" i="32"/>
  <c r="O20" i="32"/>
  <c r="O21" i="32"/>
  <c r="O13" i="32"/>
  <c r="M14" i="32"/>
  <c r="M15" i="32"/>
  <c r="M16" i="32"/>
  <c r="M17" i="32"/>
  <c r="M18" i="32"/>
  <c r="M19" i="32"/>
  <c r="M20" i="32"/>
  <c r="M21" i="32"/>
  <c r="M22" i="32"/>
  <c r="M13" i="32"/>
  <c r="K14" i="32"/>
  <c r="K15" i="32"/>
  <c r="K16" i="32"/>
  <c r="K17" i="32"/>
  <c r="K18" i="32"/>
  <c r="K19" i="32"/>
  <c r="K21" i="32"/>
  <c r="K22" i="32"/>
  <c r="K13" i="32"/>
  <c r="I14" i="32"/>
  <c r="E14" i="32" s="1"/>
  <c r="C14" i="32" s="1"/>
  <c r="I15" i="32"/>
  <c r="I16" i="32"/>
  <c r="I17" i="32"/>
  <c r="I18" i="32"/>
  <c r="E18" i="32" s="1"/>
  <c r="C18" i="32" s="1"/>
  <c r="I19" i="32"/>
  <c r="I21" i="32"/>
  <c r="I22" i="32"/>
  <c r="I13" i="32"/>
  <c r="G14" i="32"/>
  <c r="G15" i="32"/>
  <c r="G16" i="32"/>
  <c r="E16" i="32" s="1"/>
  <c r="C16" i="32" s="1"/>
  <c r="G17" i="32"/>
  <c r="G18" i="32"/>
  <c r="G21" i="32"/>
  <c r="G22" i="32"/>
  <c r="G13" i="32"/>
  <c r="E13" i="32" s="1"/>
  <c r="C13" i="32" s="1"/>
  <c r="AB23" i="32"/>
  <c r="AB25" i="32" s="1"/>
  <c r="Z23" i="32"/>
  <c r="Z25" i="32" s="1"/>
  <c r="X23" i="32"/>
  <c r="X25" i="32" s="1"/>
  <c r="V23" i="32"/>
  <c r="V25" i="32" s="1"/>
  <c r="T23" i="32"/>
  <c r="T25" i="32" s="1"/>
  <c r="R23" i="32"/>
  <c r="R25" i="32" s="1"/>
  <c r="P23" i="32"/>
  <c r="P25" i="32" s="1"/>
  <c r="N23" i="32"/>
  <c r="N25" i="32" s="1"/>
  <c r="L23" i="32"/>
  <c r="L25" i="32" s="1"/>
  <c r="J23" i="32"/>
  <c r="J25" i="32" s="1"/>
  <c r="H23" i="32"/>
  <c r="H25" i="32" s="1"/>
  <c r="F23" i="32"/>
  <c r="F25" i="32" s="1"/>
  <c r="B23" i="32"/>
  <c r="B25" i="32" s="1"/>
  <c r="D21" i="32"/>
  <c r="D20" i="32"/>
  <c r="D19" i="32"/>
  <c r="D18" i="32"/>
  <c r="D17" i="32"/>
  <c r="D16" i="32"/>
  <c r="D15" i="32"/>
  <c r="D14" i="32"/>
  <c r="D13" i="32"/>
  <c r="S15" i="40" l="1"/>
  <c r="S23" i="40" s="1"/>
  <c r="S25" i="40" s="1"/>
  <c r="S23" i="39"/>
  <c r="S25" i="39" s="1"/>
  <c r="D23" i="32"/>
  <c r="D25" i="32" s="1"/>
  <c r="M23" i="32"/>
  <c r="M25" i="32" s="1"/>
  <c r="AC23" i="32"/>
  <c r="AC25" i="32" s="1"/>
  <c r="E15" i="32"/>
  <c r="C15" i="32" s="1"/>
  <c r="E17" i="32"/>
  <c r="C17" i="32" s="1"/>
  <c r="E21" i="32"/>
  <c r="C21" i="32" s="1"/>
  <c r="W23" i="32"/>
  <c r="W25" i="32" s="1"/>
  <c r="E22" i="32"/>
  <c r="C22" i="32" s="1"/>
  <c r="G18" i="31"/>
  <c r="O17" i="31" l="1"/>
  <c r="AC14" i="31" l="1"/>
  <c r="AC15" i="31"/>
  <c r="AC16" i="31"/>
  <c r="AC17" i="31"/>
  <c r="AC18" i="31"/>
  <c r="AC19" i="31"/>
  <c r="AC20" i="31"/>
  <c r="AC21" i="31"/>
  <c r="AC22" i="31"/>
  <c r="AC13" i="31"/>
  <c r="AA14" i="31"/>
  <c r="AA15" i="31"/>
  <c r="AA16" i="31"/>
  <c r="AA17" i="31"/>
  <c r="AA18" i="31"/>
  <c r="AA19" i="31"/>
  <c r="AA20" i="31"/>
  <c r="AA20" i="32" s="1"/>
  <c r="AA23" i="32" s="1"/>
  <c r="AA25" i="32" s="1"/>
  <c r="AA21" i="31"/>
  <c r="AA22" i="31"/>
  <c r="AA13" i="31"/>
  <c r="Y14" i="31"/>
  <c r="Y15" i="31"/>
  <c r="Y16" i="31"/>
  <c r="Y17" i="31"/>
  <c r="Y17" i="32" s="1"/>
  <c r="Y18" i="31"/>
  <c r="Y19" i="31"/>
  <c r="Y20" i="31"/>
  <c r="Y21" i="31"/>
  <c r="Y21" i="32" s="1"/>
  <c r="Y21" i="33" s="1"/>
  <c r="Y21" i="34" s="1"/>
  <c r="Y21" i="35" s="1"/>
  <c r="Y21" i="36" s="1"/>
  <c r="Y21" i="37" s="1"/>
  <c r="Y21" i="38" s="1"/>
  <c r="Y21" i="39" s="1"/>
  <c r="Y21" i="40" s="1"/>
  <c r="Y22" i="31"/>
  <c r="Y13" i="31"/>
  <c r="W14" i="31"/>
  <c r="W15" i="31"/>
  <c r="W16" i="31"/>
  <c r="W17" i="31"/>
  <c r="W18" i="31"/>
  <c r="W19" i="31"/>
  <c r="W20" i="31"/>
  <c r="W21" i="31"/>
  <c r="W22" i="31"/>
  <c r="W13" i="31"/>
  <c r="U14" i="31"/>
  <c r="U15" i="31"/>
  <c r="U15" i="32" s="1"/>
  <c r="U16" i="31"/>
  <c r="U17" i="31"/>
  <c r="U18" i="31"/>
  <c r="U19" i="31"/>
  <c r="U20" i="31"/>
  <c r="U21" i="31"/>
  <c r="U22" i="31"/>
  <c r="U13" i="31"/>
  <c r="S14" i="31"/>
  <c r="S15" i="31"/>
  <c r="S17" i="31"/>
  <c r="S18" i="31"/>
  <c r="S21" i="31"/>
  <c r="S22" i="31"/>
  <c r="Q14" i="31"/>
  <c r="Q15" i="31"/>
  <c r="Q15" i="32" s="1"/>
  <c r="Q15" i="33" s="1"/>
  <c r="Q15" i="34" s="1"/>
  <c r="Q15" i="35" s="1"/>
  <c r="Q15" i="36" s="1"/>
  <c r="Q15" i="37" s="1"/>
  <c r="Q15" i="38" s="1"/>
  <c r="Q15" i="39" s="1"/>
  <c r="Q16" i="31"/>
  <c r="Q17" i="31"/>
  <c r="Q17" i="32" s="1"/>
  <c r="Q17" i="33" s="1"/>
  <c r="Q17" i="34" s="1"/>
  <c r="Q17" i="35" s="1"/>
  <c r="Q17" i="36" s="1"/>
  <c r="Q18" i="31"/>
  <c r="Q20" i="31"/>
  <c r="Q21" i="31"/>
  <c r="O15" i="31"/>
  <c r="O16" i="31"/>
  <c r="O16" i="32" s="1"/>
  <c r="O16" i="33" s="1"/>
  <c r="O16" i="34" s="1"/>
  <c r="O16" i="35" s="1"/>
  <c r="O16" i="36" s="1"/>
  <c r="O16" i="37" s="1"/>
  <c r="O16" i="38" s="1"/>
  <c r="O18" i="31"/>
  <c r="O19" i="31"/>
  <c r="O20" i="31"/>
  <c r="O21" i="31"/>
  <c r="O13" i="31"/>
  <c r="M14" i="31"/>
  <c r="M15" i="31"/>
  <c r="M16" i="31"/>
  <c r="M17" i="31"/>
  <c r="M18" i="31"/>
  <c r="M19" i="31"/>
  <c r="M20" i="31"/>
  <c r="M21" i="31"/>
  <c r="M22" i="31"/>
  <c r="M13" i="31"/>
  <c r="K14" i="31"/>
  <c r="K15" i="31"/>
  <c r="K16" i="31"/>
  <c r="K17" i="31"/>
  <c r="K18" i="31"/>
  <c r="K19" i="31"/>
  <c r="K21" i="31"/>
  <c r="K22" i="31"/>
  <c r="K13" i="31"/>
  <c r="I14" i="31"/>
  <c r="I15" i="31"/>
  <c r="I16" i="31"/>
  <c r="I17" i="31"/>
  <c r="I18" i="31"/>
  <c r="I19" i="31"/>
  <c r="I21" i="31"/>
  <c r="I22" i="31"/>
  <c r="I13" i="31"/>
  <c r="G14" i="31"/>
  <c r="G15" i="31"/>
  <c r="G16" i="31"/>
  <c r="G17" i="31"/>
  <c r="G21" i="31"/>
  <c r="G22" i="31"/>
  <c r="G13" i="31"/>
  <c r="AB23" i="31"/>
  <c r="AB25" i="31" s="1"/>
  <c r="Z23" i="31"/>
  <c r="Z25" i="31" s="1"/>
  <c r="X23" i="31"/>
  <c r="X25" i="31" s="1"/>
  <c r="V23" i="31"/>
  <c r="V25" i="31" s="1"/>
  <c r="T23" i="31"/>
  <c r="T25" i="31" s="1"/>
  <c r="R23" i="31"/>
  <c r="R25" i="31" s="1"/>
  <c r="P23" i="31"/>
  <c r="P25" i="31" s="1"/>
  <c r="N23" i="31"/>
  <c r="N25" i="31" s="1"/>
  <c r="L23" i="31"/>
  <c r="L25" i="31" s="1"/>
  <c r="J23" i="31"/>
  <c r="J25" i="31" s="1"/>
  <c r="H23" i="31"/>
  <c r="H25" i="31" s="1"/>
  <c r="F23" i="31"/>
  <c r="F25" i="31" s="1"/>
  <c r="B23" i="31"/>
  <c r="B25" i="31" s="1"/>
  <c r="D21" i="31"/>
  <c r="D20" i="31"/>
  <c r="D19" i="31"/>
  <c r="D18" i="31"/>
  <c r="D17" i="31"/>
  <c r="D16" i="31"/>
  <c r="D15" i="31"/>
  <c r="D14" i="31"/>
  <c r="D13" i="31"/>
  <c r="Y21" i="41" l="1"/>
  <c r="Y23" i="40"/>
  <c r="Y25" i="40" s="1"/>
  <c r="U15" i="33"/>
  <c r="U23" i="32"/>
  <c r="U25" i="32" s="1"/>
  <c r="Y17" i="33"/>
  <c r="Y23" i="32"/>
  <c r="Y25" i="32" s="1"/>
  <c r="Q17" i="37"/>
  <c r="Q23" i="36"/>
  <c r="Q25" i="36" s="1"/>
  <c r="E21" i="31"/>
  <c r="C21" i="31" s="1"/>
  <c r="E13" i="31"/>
  <c r="C13" i="31" s="1"/>
  <c r="M23" i="31"/>
  <c r="M25" i="31" s="1"/>
  <c r="E14" i="31"/>
  <c r="C14" i="31" s="1"/>
  <c r="E16" i="31"/>
  <c r="C16" i="31" s="1"/>
  <c r="E18" i="31"/>
  <c r="C18" i="31" s="1"/>
  <c r="W23" i="31"/>
  <c r="W25" i="31" s="1"/>
  <c r="AA23" i="31"/>
  <c r="AA25" i="31" s="1"/>
  <c r="Y23" i="31"/>
  <c r="Y25" i="31" s="1"/>
  <c r="D23" i="31"/>
  <c r="D25" i="31" s="1"/>
  <c r="E15" i="31"/>
  <c r="C15" i="31" s="1"/>
  <c r="E17" i="31"/>
  <c r="C17" i="31" s="1"/>
  <c r="U23" i="31"/>
  <c r="U25" i="31" s="1"/>
  <c r="AC23" i="31"/>
  <c r="AC25" i="31" s="1"/>
  <c r="E22" i="31"/>
  <c r="C22" i="31" s="1"/>
  <c r="AC14" i="30"/>
  <c r="AC15" i="30"/>
  <c r="AC16" i="30"/>
  <c r="AC17" i="30"/>
  <c r="AC18" i="30"/>
  <c r="AC19" i="30"/>
  <c r="AC20" i="30"/>
  <c r="AC21" i="30"/>
  <c r="AC22" i="30"/>
  <c r="AC13" i="30"/>
  <c r="AA14" i="30"/>
  <c r="AA15" i="30"/>
  <c r="AA16" i="30"/>
  <c r="AA17" i="30"/>
  <c r="AA18" i="30"/>
  <c r="AA19" i="30"/>
  <c r="AA20" i="30"/>
  <c r="AA21" i="30"/>
  <c r="AA22" i="30"/>
  <c r="Y14" i="30"/>
  <c r="Y15" i="30"/>
  <c r="Y17" i="30"/>
  <c r="Y18" i="30"/>
  <c r="Y19" i="30"/>
  <c r="Y20" i="30"/>
  <c r="Y21" i="30"/>
  <c r="Y22" i="30"/>
  <c r="Y13" i="30"/>
  <c r="W14" i="30"/>
  <c r="W15" i="30"/>
  <c r="W16" i="30"/>
  <c r="W17" i="30"/>
  <c r="W18" i="30"/>
  <c r="W19" i="30"/>
  <c r="W20" i="30"/>
  <c r="W21" i="30"/>
  <c r="W22" i="30"/>
  <c r="W13" i="30"/>
  <c r="U14" i="30"/>
  <c r="U15" i="30"/>
  <c r="U16" i="30"/>
  <c r="U17" i="30"/>
  <c r="U18" i="30"/>
  <c r="U19" i="30"/>
  <c r="U20" i="30"/>
  <c r="U21" i="30"/>
  <c r="U22" i="30"/>
  <c r="U13" i="30"/>
  <c r="S22" i="30"/>
  <c r="S14" i="30"/>
  <c r="S15" i="30"/>
  <c r="S17" i="30"/>
  <c r="S18" i="30"/>
  <c r="S21" i="30"/>
  <c r="Q14" i="30"/>
  <c r="Q15" i="30"/>
  <c r="Q16" i="30"/>
  <c r="Q17" i="30"/>
  <c r="Q18" i="30"/>
  <c r="Q20" i="30"/>
  <c r="Q21" i="30"/>
  <c r="O15" i="30"/>
  <c r="O16" i="30"/>
  <c r="O17" i="30"/>
  <c r="O18" i="30"/>
  <c r="O19" i="30"/>
  <c r="O20" i="30"/>
  <c r="O21" i="30"/>
  <c r="O13" i="30"/>
  <c r="M14" i="30"/>
  <c r="M15" i="30"/>
  <c r="M16" i="30"/>
  <c r="M17" i="30"/>
  <c r="M18" i="30"/>
  <c r="M19" i="30"/>
  <c r="M20" i="30"/>
  <c r="M21" i="30"/>
  <c r="M22" i="30"/>
  <c r="M13" i="30"/>
  <c r="K14" i="30"/>
  <c r="K15" i="30"/>
  <c r="K16" i="30"/>
  <c r="K17" i="30"/>
  <c r="K18" i="30"/>
  <c r="K19" i="30"/>
  <c r="K21" i="30"/>
  <c r="K22" i="30"/>
  <c r="K13" i="30"/>
  <c r="I14" i="30"/>
  <c r="I15" i="30"/>
  <c r="I16" i="30"/>
  <c r="I17" i="30"/>
  <c r="I18" i="30"/>
  <c r="I19" i="30"/>
  <c r="I21" i="30"/>
  <c r="I22" i="30"/>
  <c r="I13" i="30"/>
  <c r="G14" i="30"/>
  <c r="G15" i="30"/>
  <c r="G16" i="30"/>
  <c r="G17" i="30"/>
  <c r="G18" i="30"/>
  <c r="G21" i="30"/>
  <c r="G22" i="30"/>
  <c r="G13" i="30"/>
  <c r="AB23" i="30"/>
  <c r="AB25" i="30" s="1"/>
  <c r="Z23" i="30"/>
  <c r="Z25" i="30" s="1"/>
  <c r="X23" i="30"/>
  <c r="X25" i="30" s="1"/>
  <c r="V23" i="30"/>
  <c r="V25" i="30" s="1"/>
  <c r="T23" i="30"/>
  <c r="T25" i="30" s="1"/>
  <c r="R23" i="30"/>
  <c r="R25" i="30" s="1"/>
  <c r="P23" i="30"/>
  <c r="P25" i="30" s="1"/>
  <c r="N23" i="30"/>
  <c r="N25" i="30" s="1"/>
  <c r="L23" i="30"/>
  <c r="L25" i="30" s="1"/>
  <c r="J23" i="30"/>
  <c r="J25" i="30" s="1"/>
  <c r="H23" i="30"/>
  <c r="H25" i="30" s="1"/>
  <c r="F23" i="30"/>
  <c r="B23" i="30"/>
  <c r="B25" i="30" s="1"/>
  <c r="D21" i="30"/>
  <c r="D20" i="30"/>
  <c r="D19" i="30"/>
  <c r="D18" i="30"/>
  <c r="D17" i="30"/>
  <c r="D16" i="30"/>
  <c r="D15" i="30"/>
  <c r="D14" i="30"/>
  <c r="D13" i="30"/>
  <c r="Y21" i="42" l="1"/>
  <c r="Y23" i="41"/>
  <c r="Y25" i="41" s="1"/>
  <c r="U15" i="34"/>
  <c r="U23" i="33"/>
  <c r="U25" i="33" s="1"/>
  <c r="Y17" i="34"/>
  <c r="Y23" i="33"/>
  <c r="Y25" i="33" s="1"/>
  <c r="Q17" i="38"/>
  <c r="Q23" i="37"/>
  <c r="Q25" i="37" s="1"/>
  <c r="E16" i="30"/>
  <c r="C16" i="30" s="1"/>
  <c r="E13" i="30"/>
  <c r="C13" i="30" s="1"/>
  <c r="E14" i="30"/>
  <c r="C14" i="30" s="1"/>
  <c r="M23" i="30"/>
  <c r="M25" i="30" s="1"/>
  <c r="U23" i="30"/>
  <c r="U25" i="30" s="1"/>
  <c r="E17" i="30"/>
  <c r="C17" i="30" s="1"/>
  <c r="E18" i="30"/>
  <c r="C18" i="30" s="1"/>
  <c r="E21" i="30"/>
  <c r="C21" i="30" s="1"/>
  <c r="W23" i="30"/>
  <c r="W25" i="30" s="1"/>
  <c r="D23" i="30"/>
  <c r="D25" i="30" s="1"/>
  <c r="E15" i="30"/>
  <c r="C15" i="30" s="1"/>
  <c r="AC23" i="30"/>
  <c r="AC25" i="30" s="1"/>
  <c r="E22" i="30"/>
  <c r="C22" i="30" s="1"/>
  <c r="F25" i="30"/>
  <c r="AC14" i="29"/>
  <c r="AC15" i="29"/>
  <c r="AC16" i="29"/>
  <c r="AC17" i="29"/>
  <c r="AC18" i="29"/>
  <c r="AC19" i="29"/>
  <c r="AC20" i="29"/>
  <c r="AC21" i="29"/>
  <c r="AC22" i="29"/>
  <c r="AC13" i="29"/>
  <c r="AA14" i="29"/>
  <c r="AA15" i="29"/>
  <c r="AA17" i="29"/>
  <c r="AA18" i="29"/>
  <c r="AA19" i="29"/>
  <c r="AA20" i="29"/>
  <c r="AA21" i="29"/>
  <c r="AA22" i="29"/>
  <c r="Y14" i="29"/>
  <c r="Y15" i="29"/>
  <c r="Y17" i="29"/>
  <c r="Y18" i="29"/>
  <c r="Y19" i="29"/>
  <c r="Y21" i="29"/>
  <c r="Y22" i="29"/>
  <c r="Y13" i="29"/>
  <c r="W14" i="29"/>
  <c r="W15" i="29"/>
  <c r="W16" i="29"/>
  <c r="W17" i="29"/>
  <c r="W18" i="29"/>
  <c r="W19" i="29"/>
  <c r="W20" i="29"/>
  <c r="W21" i="29"/>
  <c r="W22" i="29"/>
  <c r="W13" i="29"/>
  <c r="U14" i="29"/>
  <c r="U15" i="29"/>
  <c r="U16" i="29"/>
  <c r="U18" i="29"/>
  <c r="U19" i="29"/>
  <c r="U20" i="29"/>
  <c r="U21" i="29"/>
  <c r="U22" i="29"/>
  <c r="U13" i="29"/>
  <c r="S14" i="29"/>
  <c r="S15" i="29"/>
  <c r="S17" i="29"/>
  <c r="S18" i="29"/>
  <c r="S21" i="29"/>
  <c r="S22" i="29"/>
  <c r="Q14" i="29"/>
  <c r="Q15" i="29"/>
  <c r="Q16" i="29"/>
  <c r="Q17" i="29"/>
  <c r="Q18" i="29"/>
  <c r="Q20" i="29"/>
  <c r="Q21" i="29"/>
  <c r="O15" i="29"/>
  <c r="O17" i="29"/>
  <c r="O18" i="29"/>
  <c r="O19" i="29"/>
  <c r="O20" i="29"/>
  <c r="O21" i="29"/>
  <c r="O13" i="29"/>
  <c r="M14" i="29"/>
  <c r="M15" i="29"/>
  <c r="M16" i="29"/>
  <c r="M17" i="29"/>
  <c r="M18" i="29"/>
  <c r="M19" i="29"/>
  <c r="M20" i="29"/>
  <c r="M21" i="29"/>
  <c r="M22" i="29"/>
  <c r="M13" i="29"/>
  <c r="K14" i="29"/>
  <c r="K15" i="29"/>
  <c r="K16" i="29"/>
  <c r="K17" i="29"/>
  <c r="K18" i="29"/>
  <c r="K19" i="29"/>
  <c r="K21" i="29"/>
  <c r="K22" i="29"/>
  <c r="K13" i="29"/>
  <c r="I14" i="29"/>
  <c r="I15" i="29"/>
  <c r="I16" i="29"/>
  <c r="I17" i="29"/>
  <c r="I18" i="29"/>
  <c r="I19" i="29"/>
  <c r="I21" i="29"/>
  <c r="I22" i="29"/>
  <c r="I13" i="29"/>
  <c r="G14" i="29"/>
  <c r="G15" i="29"/>
  <c r="G16" i="29"/>
  <c r="G17" i="29"/>
  <c r="G18" i="29"/>
  <c r="G21" i="29"/>
  <c r="G22" i="29"/>
  <c r="G13" i="29"/>
  <c r="AB23" i="29"/>
  <c r="AB25" i="29" s="1"/>
  <c r="Z23" i="29"/>
  <c r="Z25" i="29" s="1"/>
  <c r="X23" i="29"/>
  <c r="X25" i="29" s="1"/>
  <c r="V23" i="29"/>
  <c r="V25" i="29" s="1"/>
  <c r="T23" i="29"/>
  <c r="T25" i="29" s="1"/>
  <c r="R23" i="29"/>
  <c r="R25" i="29" s="1"/>
  <c r="P23" i="29"/>
  <c r="P25" i="29" s="1"/>
  <c r="N23" i="29"/>
  <c r="N25" i="29" s="1"/>
  <c r="L23" i="29"/>
  <c r="L25" i="29" s="1"/>
  <c r="J23" i="29"/>
  <c r="J25" i="29" s="1"/>
  <c r="H23" i="29"/>
  <c r="H25" i="29" s="1"/>
  <c r="F23" i="29"/>
  <c r="F25" i="29" s="1"/>
  <c r="B23" i="29"/>
  <c r="B25" i="29" s="1"/>
  <c r="D21" i="29"/>
  <c r="D20" i="29"/>
  <c r="D19" i="29"/>
  <c r="D18" i="29"/>
  <c r="D17" i="29"/>
  <c r="D16" i="29"/>
  <c r="D15" i="29"/>
  <c r="D14" i="29"/>
  <c r="D13" i="29"/>
  <c r="Y23" i="42" l="1"/>
  <c r="Y25" i="42" s="1"/>
  <c r="U15" i="35"/>
  <c r="U23" i="34"/>
  <c r="U25" i="34" s="1"/>
  <c r="Y17" i="35"/>
  <c r="Y23" i="34"/>
  <c r="Y25" i="34" s="1"/>
  <c r="Q17" i="39"/>
  <c r="Q23" i="39" s="1"/>
  <c r="Q25" i="39" s="1"/>
  <c r="Q23" i="38"/>
  <c r="Q25" i="38" s="1"/>
  <c r="E15" i="29"/>
  <c r="C15" i="29" s="1"/>
  <c r="D23" i="29"/>
  <c r="D25" i="29" s="1"/>
  <c r="E17" i="29"/>
  <c r="C17" i="29" s="1"/>
  <c r="E21" i="29"/>
  <c r="C21" i="29" s="1"/>
  <c r="E13" i="29"/>
  <c r="C13" i="29" s="1"/>
  <c r="E14" i="29"/>
  <c r="C14" i="29" s="1"/>
  <c r="E16" i="29"/>
  <c r="C16" i="29" s="1"/>
  <c r="M23" i="29"/>
  <c r="M25" i="29" s="1"/>
  <c r="AC23" i="29"/>
  <c r="AC25" i="29" s="1"/>
  <c r="W23" i="29"/>
  <c r="W25" i="29" s="1"/>
  <c r="E22" i="29"/>
  <c r="C22" i="29" s="1"/>
  <c r="E18" i="29"/>
  <c r="C18" i="29" s="1"/>
  <c r="Y22" i="28"/>
  <c r="G22" i="28"/>
  <c r="U15" i="36" l="1"/>
  <c r="U23" i="35"/>
  <c r="U25" i="35" s="1"/>
  <c r="Y17" i="36"/>
  <c r="Y23" i="35"/>
  <c r="Y25" i="35" s="1"/>
  <c r="K14" i="28"/>
  <c r="U15" i="37" l="1"/>
  <c r="U23" i="36"/>
  <c r="U25" i="36" s="1"/>
  <c r="Y17" i="37"/>
  <c r="Y23" i="36"/>
  <c r="Y25" i="36" s="1"/>
  <c r="Q20" i="28"/>
  <c r="U15" i="38" l="1"/>
  <c r="U23" i="37"/>
  <c r="U25" i="37" s="1"/>
  <c r="Y17" i="38"/>
  <c r="Y23" i="37"/>
  <c r="Y25" i="37" s="1"/>
  <c r="AC14" i="28"/>
  <c r="AC15" i="28"/>
  <c r="AC16" i="28"/>
  <c r="AC17" i="28"/>
  <c r="AC18" i="28"/>
  <c r="AC19" i="28"/>
  <c r="AC20" i="28"/>
  <c r="AC21" i="28"/>
  <c r="AC22" i="28"/>
  <c r="AC13" i="28"/>
  <c r="AA14" i="28"/>
  <c r="AA15" i="28"/>
  <c r="AA17" i="28"/>
  <c r="AA18" i="28"/>
  <c r="AA19" i="28"/>
  <c r="AA20" i="28"/>
  <c r="AA21" i="28"/>
  <c r="AA22" i="28"/>
  <c r="Y14" i="28"/>
  <c r="Y15" i="28"/>
  <c r="Y17" i="28"/>
  <c r="Y18" i="28"/>
  <c r="Y19" i="28"/>
  <c r="Y21" i="28"/>
  <c r="Y13" i="28"/>
  <c r="W14" i="28"/>
  <c r="W15" i="28"/>
  <c r="W16" i="28"/>
  <c r="W17" i="28"/>
  <c r="W18" i="28"/>
  <c r="W19" i="28"/>
  <c r="W20" i="28"/>
  <c r="W21" i="28"/>
  <c r="W22" i="28"/>
  <c r="W13" i="28"/>
  <c r="U14" i="28"/>
  <c r="U15" i="28"/>
  <c r="U16" i="28"/>
  <c r="U18" i="28"/>
  <c r="U19" i="28"/>
  <c r="U20" i="28"/>
  <c r="U21" i="28"/>
  <c r="U22" i="28"/>
  <c r="U13" i="28"/>
  <c r="S14" i="28"/>
  <c r="S15" i="28"/>
  <c r="S17" i="28"/>
  <c r="S18" i="28"/>
  <c r="S21" i="28"/>
  <c r="S22" i="28"/>
  <c r="Q14" i="28"/>
  <c r="Q15" i="28"/>
  <c r="Q16" i="28"/>
  <c r="Q17" i="28"/>
  <c r="Q18" i="28"/>
  <c r="Q21" i="28"/>
  <c r="U15" i="39" l="1"/>
  <c r="U23" i="39" s="1"/>
  <c r="U25" i="39" s="1"/>
  <c r="U23" i="38"/>
  <c r="U25" i="38" s="1"/>
  <c r="Y17" i="39"/>
  <c r="Y23" i="39" s="1"/>
  <c r="Y25" i="39" s="1"/>
  <c r="Y23" i="38"/>
  <c r="Y25" i="38" s="1"/>
  <c r="O14" i="28"/>
  <c r="O14" i="29" s="1"/>
  <c r="O14" i="30" s="1"/>
  <c r="O14" i="31" s="1"/>
  <c r="O14" i="32" s="1"/>
  <c r="O14" i="33" s="1"/>
  <c r="O14" i="34" s="1"/>
  <c r="O14" i="35" s="1"/>
  <c r="O15" i="28"/>
  <c r="O17" i="28"/>
  <c r="O18" i="28"/>
  <c r="O19" i="28"/>
  <c r="O20" i="28"/>
  <c r="O21" i="28"/>
  <c r="O13" i="28"/>
  <c r="M14" i="28"/>
  <c r="M15" i="28"/>
  <c r="M16" i="28"/>
  <c r="M17" i="28"/>
  <c r="M18" i="28"/>
  <c r="M19" i="28"/>
  <c r="M20" i="28"/>
  <c r="M21" i="28"/>
  <c r="M22" i="28"/>
  <c r="M13" i="28"/>
  <c r="K15" i="28"/>
  <c r="K16" i="28"/>
  <c r="K17" i="28"/>
  <c r="K18" i="28"/>
  <c r="K19" i="28"/>
  <c r="K21" i="28"/>
  <c r="K22" i="28"/>
  <c r="K13" i="28"/>
  <c r="I14" i="28"/>
  <c r="I15" i="28"/>
  <c r="I16" i="28"/>
  <c r="I17" i="28"/>
  <c r="I18" i="28"/>
  <c r="E18" i="28" s="1"/>
  <c r="C18" i="28" s="1"/>
  <c r="I19" i="28"/>
  <c r="I21" i="28"/>
  <c r="I22" i="28"/>
  <c r="I13" i="28"/>
  <c r="G14" i="28"/>
  <c r="G15" i="28"/>
  <c r="G16" i="28"/>
  <c r="G17" i="28"/>
  <c r="G18" i="28"/>
  <c r="G21" i="28"/>
  <c r="G13" i="28"/>
  <c r="AB23" i="28"/>
  <c r="AB25" i="28" s="1"/>
  <c r="Z23" i="28"/>
  <c r="Z25" i="28" s="1"/>
  <c r="X23" i="28"/>
  <c r="X25" i="28" s="1"/>
  <c r="V23" i="28"/>
  <c r="V25" i="28" s="1"/>
  <c r="T23" i="28"/>
  <c r="T25" i="28" s="1"/>
  <c r="R23" i="28"/>
  <c r="R25" i="28" s="1"/>
  <c r="P23" i="28"/>
  <c r="P25" i="28" s="1"/>
  <c r="N23" i="28"/>
  <c r="N25" i="28" s="1"/>
  <c r="L23" i="28"/>
  <c r="L25" i="28" s="1"/>
  <c r="J23" i="28"/>
  <c r="J25" i="28" s="1"/>
  <c r="H23" i="28"/>
  <c r="H25" i="28" s="1"/>
  <c r="F23" i="28"/>
  <c r="F25" i="28" s="1"/>
  <c r="B23" i="28"/>
  <c r="B25" i="28" s="1"/>
  <c r="D21" i="28"/>
  <c r="D20" i="28"/>
  <c r="D19" i="28"/>
  <c r="D18" i="28"/>
  <c r="E17" i="28"/>
  <c r="C17" i="28" s="1"/>
  <c r="D17" i="28"/>
  <c r="D16" i="28"/>
  <c r="E15" i="28"/>
  <c r="C15" i="28" s="1"/>
  <c r="D15" i="28"/>
  <c r="D14" i="28"/>
  <c r="D13" i="28"/>
  <c r="O14" i="36" l="1"/>
  <c r="O23" i="35"/>
  <c r="O25" i="35" s="1"/>
  <c r="E16" i="28"/>
  <c r="C16" i="28" s="1"/>
  <c r="E13" i="28"/>
  <c r="C13" i="28" s="1"/>
  <c r="E14" i="28"/>
  <c r="C14" i="28" s="1"/>
  <c r="E21" i="28"/>
  <c r="C21" i="28" s="1"/>
  <c r="D23" i="28"/>
  <c r="D25" i="28" s="1"/>
  <c r="AC23" i="28"/>
  <c r="AC25" i="28" s="1"/>
  <c r="W23" i="28"/>
  <c r="W25" i="28" s="1"/>
  <c r="M23" i="28"/>
  <c r="M25" i="28" s="1"/>
  <c r="E22" i="28"/>
  <c r="C22" i="28" s="1"/>
  <c r="AA22" i="27"/>
  <c r="O14" i="37" l="1"/>
  <c r="O23" i="36"/>
  <c r="O25" i="36" s="1"/>
  <c r="AC14" i="27"/>
  <c r="AC15" i="27"/>
  <c r="AC16" i="27"/>
  <c r="AC17" i="27"/>
  <c r="AC18" i="27"/>
  <c r="AC19" i="27"/>
  <c r="AC20" i="27"/>
  <c r="AC21" i="27"/>
  <c r="AC22" i="27"/>
  <c r="AC13" i="27"/>
  <c r="AA14" i="27"/>
  <c r="AA15" i="27"/>
  <c r="AA17" i="27"/>
  <c r="AA18" i="27"/>
  <c r="AA19" i="27"/>
  <c r="AA21" i="27"/>
  <c r="Y14" i="27"/>
  <c r="Y15" i="27"/>
  <c r="Y17" i="27"/>
  <c r="Y19" i="27"/>
  <c r="Y21" i="27"/>
  <c r="Y22" i="27"/>
  <c r="Y13" i="27"/>
  <c r="W14" i="27"/>
  <c r="W15" i="27"/>
  <c r="W16" i="27"/>
  <c r="W17" i="27"/>
  <c r="W18" i="27"/>
  <c r="W19" i="27"/>
  <c r="W20" i="27"/>
  <c r="W21" i="27"/>
  <c r="W22" i="27"/>
  <c r="W13" i="27"/>
  <c r="U14" i="27"/>
  <c r="U15" i="27"/>
  <c r="U16" i="27"/>
  <c r="U18" i="27"/>
  <c r="U19" i="27"/>
  <c r="U21" i="27"/>
  <c r="U22" i="27"/>
  <c r="U13" i="27"/>
  <c r="S14" i="27"/>
  <c r="S15" i="27"/>
  <c r="S17" i="27"/>
  <c r="S18" i="27"/>
  <c r="S21" i="27"/>
  <c r="S22" i="27"/>
  <c r="Q14" i="27"/>
  <c r="Q15" i="27"/>
  <c r="Q16" i="27"/>
  <c r="Q17" i="27"/>
  <c r="Q18" i="27"/>
  <c r="Q20" i="27"/>
  <c r="Q21" i="27"/>
  <c r="O14" i="27"/>
  <c r="O15" i="27"/>
  <c r="O17" i="27"/>
  <c r="O18" i="27"/>
  <c r="O19" i="27"/>
  <c r="O20" i="27"/>
  <c r="O21" i="27"/>
  <c r="O13" i="27"/>
  <c r="M14" i="27"/>
  <c r="M15" i="27"/>
  <c r="M16" i="27"/>
  <c r="M17" i="27"/>
  <c r="M18" i="27"/>
  <c r="M19" i="27"/>
  <c r="M20" i="27"/>
  <c r="M21" i="27"/>
  <c r="M22" i="27"/>
  <c r="M13" i="27"/>
  <c r="K14" i="27"/>
  <c r="K15" i="27"/>
  <c r="K16" i="27"/>
  <c r="K17" i="27"/>
  <c r="K18" i="27"/>
  <c r="K19" i="27"/>
  <c r="K21" i="27"/>
  <c r="K22" i="27"/>
  <c r="K13" i="27"/>
  <c r="I14" i="27"/>
  <c r="E14" i="27" s="1"/>
  <c r="C14" i="27" s="1"/>
  <c r="I15" i="27"/>
  <c r="I16" i="27"/>
  <c r="I17" i="27"/>
  <c r="I18" i="27"/>
  <c r="I19" i="27"/>
  <c r="I21" i="27"/>
  <c r="I22" i="27"/>
  <c r="I13" i="27"/>
  <c r="G14" i="27"/>
  <c r="G15" i="27"/>
  <c r="G16" i="27"/>
  <c r="G17" i="27"/>
  <c r="E17" i="27" s="1"/>
  <c r="C17" i="27" s="1"/>
  <c r="G18" i="27"/>
  <c r="E18" i="27" s="1"/>
  <c r="C18" i="27" s="1"/>
  <c r="G21" i="27"/>
  <c r="G22" i="27"/>
  <c r="G13" i="27"/>
  <c r="AB23" i="27"/>
  <c r="AB25" i="27" s="1"/>
  <c r="Z23" i="27"/>
  <c r="Z25" i="27" s="1"/>
  <c r="X23" i="27"/>
  <c r="X25" i="27" s="1"/>
  <c r="V23" i="27"/>
  <c r="V25" i="27" s="1"/>
  <c r="T23" i="27"/>
  <c r="T25" i="27" s="1"/>
  <c r="R23" i="27"/>
  <c r="R25" i="27" s="1"/>
  <c r="P23" i="27"/>
  <c r="P25" i="27" s="1"/>
  <c r="N23" i="27"/>
  <c r="N25" i="27" s="1"/>
  <c r="L23" i="27"/>
  <c r="L25" i="27" s="1"/>
  <c r="J23" i="27"/>
  <c r="J25" i="27" s="1"/>
  <c r="H23" i="27"/>
  <c r="H25" i="27" s="1"/>
  <c r="F23" i="27"/>
  <c r="F25" i="27" s="1"/>
  <c r="B23" i="27"/>
  <c r="B25" i="27" s="1"/>
  <c r="E21" i="27"/>
  <c r="C21" i="27" s="1"/>
  <c r="D21" i="27"/>
  <c r="D20" i="27"/>
  <c r="D19" i="27"/>
  <c r="D18" i="27"/>
  <c r="D17" i="27"/>
  <c r="D16" i="27"/>
  <c r="E15" i="27"/>
  <c r="C15" i="27" s="1"/>
  <c r="D15" i="27"/>
  <c r="D14" i="27"/>
  <c r="E13" i="27"/>
  <c r="C13" i="27" s="1"/>
  <c r="D13" i="27"/>
  <c r="O23" i="37" l="1"/>
  <c r="O25" i="37" s="1"/>
  <c r="O14" i="38"/>
  <c r="D23" i="27"/>
  <c r="D25" i="27" s="1"/>
  <c r="E16" i="27"/>
  <c r="C16" i="27" s="1"/>
  <c r="W23" i="27"/>
  <c r="W25" i="27" s="1"/>
  <c r="M23" i="27"/>
  <c r="M25" i="27" s="1"/>
  <c r="AC23" i="27"/>
  <c r="AC25" i="27" s="1"/>
  <c r="E22" i="27"/>
  <c r="C22" i="27" s="1"/>
  <c r="I18" i="26"/>
  <c r="O14" i="39" l="1"/>
  <c r="O23" i="39" s="1"/>
  <c r="O25" i="39" s="1"/>
  <c r="O23" i="38"/>
  <c r="O25" i="38" s="1"/>
  <c r="AC14" i="26"/>
  <c r="AC15" i="26"/>
  <c r="AC16" i="26"/>
  <c r="AC17" i="26"/>
  <c r="AC18" i="26"/>
  <c r="AC19" i="26"/>
  <c r="AC20" i="26"/>
  <c r="AC21" i="26"/>
  <c r="AC22" i="26"/>
  <c r="AC13" i="26"/>
  <c r="AA14" i="26"/>
  <c r="AA15" i="26"/>
  <c r="AA17" i="26"/>
  <c r="AA18" i="26"/>
  <c r="AA21" i="26"/>
  <c r="AA22" i="26"/>
  <c r="Y14" i="26"/>
  <c r="Y15" i="26"/>
  <c r="Y17" i="26"/>
  <c r="Y19" i="26"/>
  <c r="Y21" i="26"/>
  <c r="Y22" i="26"/>
  <c r="Y13" i="26"/>
  <c r="W14" i="26"/>
  <c r="W15" i="26"/>
  <c r="W16" i="26"/>
  <c r="W17" i="26"/>
  <c r="W18" i="26"/>
  <c r="W19" i="26"/>
  <c r="W20" i="26"/>
  <c r="W21" i="26"/>
  <c r="W22" i="26"/>
  <c r="W13" i="26"/>
  <c r="U14" i="26"/>
  <c r="U15" i="26"/>
  <c r="U16" i="26"/>
  <c r="U18" i="26"/>
  <c r="U19" i="26"/>
  <c r="U21" i="26"/>
  <c r="U22" i="26"/>
  <c r="U13" i="26"/>
  <c r="S14" i="26"/>
  <c r="S15" i="26"/>
  <c r="S17" i="26"/>
  <c r="S18" i="26"/>
  <c r="S21" i="26"/>
  <c r="S22" i="26"/>
  <c r="Q14" i="26"/>
  <c r="Q15" i="26"/>
  <c r="Q16" i="26"/>
  <c r="Q17" i="26"/>
  <c r="Q18" i="26"/>
  <c r="Q20" i="26"/>
  <c r="Q21" i="26"/>
  <c r="O14" i="26"/>
  <c r="O15" i="26"/>
  <c r="O17" i="26"/>
  <c r="O18" i="26"/>
  <c r="O19" i="26"/>
  <c r="O20" i="26"/>
  <c r="O21" i="26"/>
  <c r="O13" i="26"/>
  <c r="M14" i="26"/>
  <c r="M15" i="26"/>
  <c r="M16" i="26"/>
  <c r="M17" i="26"/>
  <c r="M18" i="26"/>
  <c r="M19" i="26"/>
  <c r="M20" i="26"/>
  <c r="M21" i="26"/>
  <c r="M22" i="26"/>
  <c r="M13" i="26"/>
  <c r="K14" i="26"/>
  <c r="K15" i="26"/>
  <c r="E15" i="26" s="1"/>
  <c r="C15" i="26" s="1"/>
  <c r="K16" i="26"/>
  <c r="K17" i="26"/>
  <c r="K18" i="26"/>
  <c r="K19" i="26"/>
  <c r="K21" i="26"/>
  <c r="K22" i="26"/>
  <c r="K13" i="26"/>
  <c r="I14" i="26"/>
  <c r="I15" i="26"/>
  <c r="I16" i="26"/>
  <c r="I17" i="26"/>
  <c r="I19" i="26"/>
  <c r="I21" i="26"/>
  <c r="I22" i="26"/>
  <c r="I13" i="26"/>
  <c r="G14" i="26"/>
  <c r="G15" i="26"/>
  <c r="G16" i="26"/>
  <c r="G17" i="26"/>
  <c r="G18" i="26"/>
  <c r="G19" i="26"/>
  <c r="G19" i="27" s="1"/>
  <c r="G21" i="26"/>
  <c r="G22" i="26"/>
  <c r="G13" i="26"/>
  <c r="AB23" i="26"/>
  <c r="AB25" i="26" s="1"/>
  <c r="Z23" i="26"/>
  <c r="Z25" i="26" s="1"/>
  <c r="X23" i="26"/>
  <c r="X25" i="26" s="1"/>
  <c r="V23" i="26"/>
  <c r="V25" i="26" s="1"/>
  <c r="T23" i="26"/>
  <c r="T25" i="26" s="1"/>
  <c r="R23" i="26"/>
  <c r="R25" i="26" s="1"/>
  <c r="P23" i="26"/>
  <c r="P25" i="26" s="1"/>
  <c r="N23" i="26"/>
  <c r="N25" i="26" s="1"/>
  <c r="L23" i="26"/>
  <c r="L25" i="26" s="1"/>
  <c r="J23" i="26"/>
  <c r="J25" i="26" s="1"/>
  <c r="H23" i="26"/>
  <c r="H25" i="26" s="1"/>
  <c r="F23" i="26"/>
  <c r="F25" i="26" s="1"/>
  <c r="B23" i="26"/>
  <c r="B25" i="26" s="1"/>
  <c r="E21" i="26"/>
  <c r="C21" i="26" s="1"/>
  <c r="D21" i="26"/>
  <c r="D20" i="26"/>
  <c r="D19" i="26"/>
  <c r="D18" i="26"/>
  <c r="E17" i="26"/>
  <c r="C17" i="26" s="1"/>
  <c r="D17" i="26"/>
  <c r="D16" i="26"/>
  <c r="D15" i="26"/>
  <c r="D14" i="26"/>
  <c r="D13" i="26"/>
  <c r="G19" i="28" l="1"/>
  <c r="E19" i="27"/>
  <c r="C19" i="27" s="1"/>
  <c r="E16" i="26"/>
  <c r="C16" i="26" s="1"/>
  <c r="E19" i="26"/>
  <c r="C19" i="26" s="1"/>
  <c r="E13" i="26"/>
  <c r="C13" i="26" s="1"/>
  <c r="E18" i="26"/>
  <c r="C18" i="26" s="1"/>
  <c r="E14" i="26"/>
  <c r="C14" i="26" s="1"/>
  <c r="D23" i="26"/>
  <c r="D25" i="26" s="1"/>
  <c r="W23" i="26"/>
  <c r="W25" i="26" s="1"/>
  <c r="M23" i="26"/>
  <c r="M25" i="26" s="1"/>
  <c r="AC23" i="26"/>
  <c r="AC25" i="26" s="1"/>
  <c r="E22" i="26"/>
  <c r="C22" i="26" s="1"/>
  <c r="AC14" i="24"/>
  <c r="AC15" i="24"/>
  <c r="AC16" i="24"/>
  <c r="AC17" i="24"/>
  <c r="AC18" i="24"/>
  <c r="AC19" i="24"/>
  <c r="AC20" i="24"/>
  <c r="AC21" i="24"/>
  <c r="AC22" i="24"/>
  <c r="AC13" i="24"/>
  <c r="AA15" i="24"/>
  <c r="AA17" i="24"/>
  <c r="AA18" i="24"/>
  <c r="AA21" i="24"/>
  <c r="AA22" i="24"/>
  <c r="Y14" i="24"/>
  <c r="Y15" i="24"/>
  <c r="Y17" i="24"/>
  <c r="Y19" i="24"/>
  <c r="Y21" i="24"/>
  <c r="Y22" i="24"/>
  <c r="Y13" i="24"/>
  <c r="W14" i="24"/>
  <c r="W15" i="24"/>
  <c r="W16" i="24"/>
  <c r="W17" i="24"/>
  <c r="W18" i="24"/>
  <c r="W19" i="24"/>
  <c r="W20" i="24"/>
  <c r="W21" i="24"/>
  <c r="W22" i="24"/>
  <c r="U14" i="24"/>
  <c r="U15" i="24"/>
  <c r="U16" i="24"/>
  <c r="U18" i="24"/>
  <c r="U19" i="24"/>
  <c r="U21" i="24"/>
  <c r="U22" i="24"/>
  <c r="U13" i="24"/>
  <c r="S14" i="24"/>
  <c r="S15" i="24"/>
  <c r="S17" i="24"/>
  <c r="S18" i="24"/>
  <c r="S21" i="24"/>
  <c r="S22" i="24"/>
  <c r="Q14" i="24"/>
  <c r="Q15" i="24"/>
  <c r="Q16" i="24"/>
  <c r="Q17" i="24"/>
  <c r="Q18" i="24"/>
  <c r="Q19" i="24"/>
  <c r="Q19" i="26" s="1"/>
  <c r="Q19" i="27" s="1"/>
  <c r="Q19" i="28" s="1"/>
  <c r="Q19" i="29" s="1"/>
  <c r="Q19" i="30" s="1"/>
  <c r="Q19" i="31" s="1"/>
  <c r="Q19" i="32" s="1"/>
  <c r="Q19" i="33" s="1"/>
  <c r="Q20" i="24"/>
  <c r="Q21" i="24"/>
  <c r="O14" i="24"/>
  <c r="O15" i="24"/>
  <c r="O17" i="24"/>
  <c r="O18" i="24"/>
  <c r="O19" i="24"/>
  <c r="O20" i="24"/>
  <c r="O21" i="24"/>
  <c r="O13" i="24"/>
  <c r="M14" i="24"/>
  <c r="M15" i="24"/>
  <c r="M16" i="24"/>
  <c r="M17" i="24"/>
  <c r="M18" i="24"/>
  <c r="M19" i="24"/>
  <c r="M20" i="24"/>
  <c r="M21" i="24"/>
  <c r="M22" i="24"/>
  <c r="M13" i="24"/>
  <c r="K14" i="24"/>
  <c r="K15" i="24"/>
  <c r="K16" i="24"/>
  <c r="K17" i="24"/>
  <c r="K18" i="24"/>
  <c r="K19" i="24"/>
  <c r="K20" i="24"/>
  <c r="K20" i="26" s="1"/>
  <c r="K20" i="27" s="1"/>
  <c r="K21" i="24"/>
  <c r="K22" i="24"/>
  <c r="I14" i="24"/>
  <c r="I15" i="24"/>
  <c r="I16" i="24"/>
  <c r="I17" i="24"/>
  <c r="I18" i="24"/>
  <c r="I19" i="24"/>
  <c r="I20" i="24"/>
  <c r="I20" i="26" s="1"/>
  <c r="I20" i="27" s="1"/>
  <c r="I21" i="24"/>
  <c r="I22" i="24"/>
  <c r="G14" i="24"/>
  <c r="G15" i="24"/>
  <c r="G16" i="24"/>
  <c r="G17" i="24"/>
  <c r="G18" i="24"/>
  <c r="G19" i="24"/>
  <c r="G20" i="24"/>
  <c r="G20" i="26" s="1"/>
  <c r="G20" i="27" s="1"/>
  <c r="G21" i="24"/>
  <c r="G22" i="24"/>
  <c r="K13" i="24"/>
  <c r="I13" i="24"/>
  <c r="G13" i="24"/>
  <c r="G19" i="29" l="1"/>
  <c r="E19" i="28"/>
  <c r="C19" i="28" s="1"/>
  <c r="K20" i="28"/>
  <c r="K23" i="27"/>
  <c r="K25" i="27" s="1"/>
  <c r="K23" i="26"/>
  <c r="K25" i="26" s="1"/>
  <c r="I20" i="28"/>
  <c r="I23" i="27"/>
  <c r="I25" i="27" s="1"/>
  <c r="I23" i="26"/>
  <c r="I25" i="26" s="1"/>
  <c r="G20" i="28"/>
  <c r="E20" i="27"/>
  <c r="C20" i="27" s="1"/>
  <c r="G23" i="27"/>
  <c r="G23" i="26"/>
  <c r="G25" i="26" s="1"/>
  <c r="E20" i="26"/>
  <c r="C20" i="26" s="1"/>
  <c r="E23" i="26"/>
  <c r="E25" i="26" s="1"/>
  <c r="AB23" i="24"/>
  <c r="AB25" i="24" s="1"/>
  <c r="Z23" i="24"/>
  <c r="Z25" i="24" s="1"/>
  <c r="X23" i="24"/>
  <c r="X25" i="24" s="1"/>
  <c r="V23" i="24"/>
  <c r="V25" i="24" s="1"/>
  <c r="T23" i="24"/>
  <c r="T25" i="24" s="1"/>
  <c r="R23" i="24"/>
  <c r="R25" i="24" s="1"/>
  <c r="P23" i="24"/>
  <c r="P25" i="24" s="1"/>
  <c r="N23" i="24"/>
  <c r="N25" i="24" s="1"/>
  <c r="L23" i="24"/>
  <c r="L25" i="24" s="1"/>
  <c r="J23" i="24"/>
  <c r="J25" i="24" s="1"/>
  <c r="H23" i="24"/>
  <c r="H25" i="24" s="1"/>
  <c r="F23" i="24"/>
  <c r="F25" i="24" s="1"/>
  <c r="B23" i="24"/>
  <c r="B25" i="24" s="1"/>
  <c r="E21" i="24"/>
  <c r="C21" i="24" s="1"/>
  <c r="D21" i="24"/>
  <c r="E20" i="24"/>
  <c r="D20" i="24"/>
  <c r="C20" i="24"/>
  <c r="E19" i="24"/>
  <c r="C19" i="24" s="1"/>
  <c r="D19" i="24"/>
  <c r="E18" i="24"/>
  <c r="C18" i="24" s="1"/>
  <c r="D18" i="24"/>
  <c r="E17" i="24"/>
  <c r="C17" i="24" s="1"/>
  <c r="D17" i="24"/>
  <c r="E16" i="24"/>
  <c r="C16" i="24" s="1"/>
  <c r="D16" i="24"/>
  <c r="E15" i="24"/>
  <c r="C15" i="24" s="1"/>
  <c r="D15" i="24"/>
  <c r="E14" i="24"/>
  <c r="C14" i="24" s="1"/>
  <c r="D14" i="24"/>
  <c r="D13" i="24"/>
  <c r="G19" i="30" l="1"/>
  <c r="E19" i="29"/>
  <c r="C19" i="29" s="1"/>
  <c r="K20" i="29"/>
  <c r="K23" i="28"/>
  <c r="K25" i="28" s="1"/>
  <c r="I20" i="29"/>
  <c r="I23" i="28"/>
  <c r="I25" i="28" s="1"/>
  <c r="E23" i="27"/>
  <c r="G25" i="27"/>
  <c r="G20" i="29"/>
  <c r="E20" i="28"/>
  <c r="C20" i="28" s="1"/>
  <c r="G23" i="28"/>
  <c r="C23" i="26"/>
  <c r="C25" i="26" s="1"/>
  <c r="E13" i="24"/>
  <c r="C13" i="24" s="1"/>
  <c r="G23" i="24"/>
  <c r="G25" i="24" s="1"/>
  <c r="K23" i="24"/>
  <c r="K25" i="24" s="1"/>
  <c r="I23" i="24"/>
  <c r="I25" i="24" s="1"/>
  <c r="M23" i="24"/>
  <c r="M25" i="24" s="1"/>
  <c r="D23" i="24"/>
  <c r="D25" i="24" s="1"/>
  <c r="AC23" i="24"/>
  <c r="AC25" i="24" s="1"/>
  <c r="E22" i="24"/>
  <c r="C22" i="24" s="1"/>
  <c r="O14" i="23"/>
  <c r="O15" i="23"/>
  <c r="O17" i="23"/>
  <c r="O18" i="23"/>
  <c r="O19" i="23"/>
  <c r="O20" i="23"/>
  <c r="O21" i="23"/>
  <c r="O22" i="23"/>
  <c r="O22" i="24" s="1"/>
  <c r="O22" i="26" s="1"/>
  <c r="O22" i="27" s="1"/>
  <c r="O22" i="28" s="1"/>
  <c r="O22" i="29" s="1"/>
  <c r="O22" i="30" s="1"/>
  <c r="Q14" i="23"/>
  <c r="Q15" i="23"/>
  <c r="Q16" i="23"/>
  <c r="Q17" i="23"/>
  <c r="Q18" i="23"/>
  <c r="Q19" i="23"/>
  <c r="Q20" i="23"/>
  <c r="Q21" i="23"/>
  <c r="Q22" i="23"/>
  <c r="Q22" i="24" s="1"/>
  <c r="Q22" i="26" s="1"/>
  <c r="Q22" i="27" s="1"/>
  <c r="Q22" i="28" s="1"/>
  <c r="Q22" i="29" s="1"/>
  <c r="Q22" i="30" s="1"/>
  <c r="Q22" i="31" s="1"/>
  <c r="Q22" i="32" s="1"/>
  <c r="Q22" i="33" s="1"/>
  <c r="S14" i="23"/>
  <c r="S15" i="23"/>
  <c r="S17" i="23"/>
  <c r="S18" i="23"/>
  <c r="S19" i="23"/>
  <c r="S19" i="24" s="1"/>
  <c r="S19" i="26" s="1"/>
  <c r="S19" i="27" s="1"/>
  <c r="S19" i="28" s="1"/>
  <c r="S20" i="23"/>
  <c r="S20" i="24" s="1"/>
  <c r="S20" i="26" s="1"/>
  <c r="S20" i="27" s="1"/>
  <c r="S20" i="28" s="1"/>
  <c r="S20" i="29" s="1"/>
  <c r="S20" i="30" s="1"/>
  <c r="S21" i="23"/>
  <c r="S22" i="23"/>
  <c r="U14" i="23"/>
  <c r="U15" i="23"/>
  <c r="U16" i="23"/>
  <c r="U18" i="23"/>
  <c r="U19" i="23"/>
  <c r="U21" i="23"/>
  <c r="U22" i="23"/>
  <c r="W14" i="23"/>
  <c r="W15" i="23"/>
  <c r="W16" i="23"/>
  <c r="W17" i="23"/>
  <c r="W18" i="23"/>
  <c r="W19" i="23"/>
  <c r="W20" i="23"/>
  <c r="W21" i="23"/>
  <c r="W22" i="23"/>
  <c r="Y14" i="23"/>
  <c r="Y15" i="23"/>
  <c r="Y17" i="23"/>
  <c r="Y19" i="23"/>
  <c r="Y21" i="23"/>
  <c r="Y22" i="23"/>
  <c r="AA15" i="23"/>
  <c r="AA17" i="23"/>
  <c r="AA18" i="23"/>
  <c r="AA21" i="23"/>
  <c r="AA22" i="23"/>
  <c r="AC14" i="23"/>
  <c r="AC15" i="23"/>
  <c r="AC16" i="23"/>
  <c r="AC17" i="23"/>
  <c r="AC18" i="23"/>
  <c r="AC19" i="23"/>
  <c r="AC20" i="23"/>
  <c r="AC21" i="23"/>
  <c r="AC22" i="23"/>
  <c r="AC13" i="23"/>
  <c r="Y13" i="23"/>
  <c r="U13" i="23"/>
  <c r="O13" i="23"/>
  <c r="K14" i="23"/>
  <c r="K15" i="23"/>
  <c r="K16" i="23"/>
  <c r="K17" i="23"/>
  <c r="K18" i="23"/>
  <c r="K19" i="23"/>
  <c r="K20" i="23"/>
  <c r="K21" i="23"/>
  <c r="K22" i="23"/>
  <c r="M14" i="23"/>
  <c r="M15" i="23"/>
  <c r="M16" i="23"/>
  <c r="M17" i="23"/>
  <c r="M18" i="23"/>
  <c r="M19" i="23"/>
  <c r="M20" i="23"/>
  <c r="M21" i="23"/>
  <c r="E21" i="23" s="1"/>
  <c r="C21" i="23" s="1"/>
  <c r="M22" i="23"/>
  <c r="M13" i="23"/>
  <c r="K13" i="23"/>
  <c r="E13" i="20"/>
  <c r="I14" i="23"/>
  <c r="I15" i="23"/>
  <c r="I16" i="23"/>
  <c r="I17" i="23"/>
  <c r="I18" i="23"/>
  <c r="I19" i="23"/>
  <c r="I20" i="23"/>
  <c r="I21" i="23"/>
  <c r="I22" i="23"/>
  <c r="I13" i="23"/>
  <c r="E13" i="23" s="1"/>
  <c r="C13" i="23" s="1"/>
  <c r="G14" i="23"/>
  <c r="G15" i="23"/>
  <c r="G16" i="23"/>
  <c r="G17" i="23"/>
  <c r="G18" i="23"/>
  <c r="G19" i="23"/>
  <c r="G20" i="23"/>
  <c r="G21" i="23"/>
  <c r="G22" i="23"/>
  <c r="G13" i="23"/>
  <c r="AB23" i="23"/>
  <c r="AB25" i="23" s="1"/>
  <c r="Z23" i="23"/>
  <c r="Z25" i="23" s="1"/>
  <c r="X23" i="23"/>
  <c r="X25" i="23" s="1"/>
  <c r="V23" i="23"/>
  <c r="V25" i="23" s="1"/>
  <c r="T23" i="23"/>
  <c r="T25" i="23" s="1"/>
  <c r="R23" i="23"/>
  <c r="R25" i="23" s="1"/>
  <c r="P23" i="23"/>
  <c r="P25" i="23" s="1"/>
  <c r="N23" i="23"/>
  <c r="N25" i="23" s="1"/>
  <c r="L23" i="23"/>
  <c r="L25" i="23" s="1"/>
  <c r="J23" i="23"/>
  <c r="J25" i="23" s="1"/>
  <c r="H23" i="23"/>
  <c r="H25" i="23" s="1"/>
  <c r="F23" i="23"/>
  <c r="F25" i="23" s="1"/>
  <c r="B23" i="23"/>
  <c r="B25" i="23" s="1"/>
  <c r="D21" i="23"/>
  <c r="D20" i="23"/>
  <c r="D19" i="23"/>
  <c r="D18" i="23"/>
  <c r="D17" i="23"/>
  <c r="D16" i="23"/>
  <c r="D15" i="23"/>
  <c r="D14" i="23"/>
  <c r="D13" i="23"/>
  <c r="G19" i="31" l="1"/>
  <c r="E19" i="30"/>
  <c r="C19" i="30" s="1"/>
  <c r="K20" i="30"/>
  <c r="K23" i="29"/>
  <c r="K25" i="29" s="1"/>
  <c r="I20" i="30"/>
  <c r="I23" i="29"/>
  <c r="I25" i="29" s="1"/>
  <c r="G25" i="28"/>
  <c r="E23" i="28"/>
  <c r="G20" i="30"/>
  <c r="E20" i="29"/>
  <c r="C20" i="29" s="1"/>
  <c r="G23" i="29"/>
  <c r="C23" i="27"/>
  <c r="C25" i="27" s="1"/>
  <c r="E25" i="27"/>
  <c r="S20" i="31"/>
  <c r="O22" i="31"/>
  <c r="O23" i="30"/>
  <c r="O25" i="30" s="1"/>
  <c r="S19" i="29"/>
  <c r="E23" i="24"/>
  <c r="E25" i="24" s="1"/>
  <c r="E15" i="23"/>
  <c r="C15" i="23" s="1"/>
  <c r="E19" i="23"/>
  <c r="C19" i="23" s="1"/>
  <c r="E17" i="23"/>
  <c r="C17" i="23" s="1"/>
  <c r="M23" i="23"/>
  <c r="M25" i="23" s="1"/>
  <c r="D23" i="23"/>
  <c r="D25" i="23" s="1"/>
  <c r="K23" i="23"/>
  <c r="K25" i="23" s="1"/>
  <c r="E14" i="23"/>
  <c r="C14" i="23" s="1"/>
  <c r="AC23" i="23"/>
  <c r="AC25" i="23" s="1"/>
  <c r="E22" i="23"/>
  <c r="C22" i="23" s="1"/>
  <c r="E16" i="23"/>
  <c r="C16" i="23" s="1"/>
  <c r="E18" i="23"/>
  <c r="C18" i="23" s="1"/>
  <c r="I23" i="23"/>
  <c r="I25" i="23" s="1"/>
  <c r="G23" i="23"/>
  <c r="G25" i="23" s="1"/>
  <c r="E20" i="23"/>
  <c r="C20" i="23" s="1"/>
  <c r="AC14" i="20"/>
  <c r="AC15" i="20"/>
  <c r="AC16" i="20"/>
  <c r="AC17" i="20"/>
  <c r="AC18" i="20"/>
  <c r="AC19" i="20"/>
  <c r="AC20" i="20"/>
  <c r="AC21" i="20"/>
  <c r="AC22" i="20"/>
  <c r="AC13" i="20"/>
  <c r="AA15" i="20"/>
  <c r="AA16" i="20"/>
  <c r="AA16" i="23" s="1"/>
  <c r="AA16" i="24" s="1"/>
  <c r="AA16" i="26" s="1"/>
  <c r="AA16" i="27" s="1"/>
  <c r="AA16" i="28" s="1"/>
  <c r="AA16" i="29" s="1"/>
  <c r="AA17" i="20"/>
  <c r="AA18" i="20"/>
  <c r="AA22" i="20"/>
  <c r="Y14" i="20"/>
  <c r="Y15" i="20"/>
  <c r="Y17" i="20"/>
  <c r="Y19" i="20"/>
  <c r="Y21" i="20"/>
  <c r="Y22" i="20"/>
  <c r="Y13" i="20"/>
  <c r="W14" i="20"/>
  <c r="W15" i="20"/>
  <c r="W16" i="20"/>
  <c r="W17" i="20"/>
  <c r="W18" i="20"/>
  <c r="W19" i="20"/>
  <c r="W20" i="20"/>
  <c r="W21" i="20"/>
  <c r="W22" i="20"/>
  <c r="U14" i="20"/>
  <c r="U15" i="20"/>
  <c r="U16" i="20"/>
  <c r="U18" i="20"/>
  <c r="U19" i="20"/>
  <c r="U21" i="20"/>
  <c r="U22" i="20"/>
  <c r="U13" i="20"/>
  <c r="S14" i="20"/>
  <c r="S15" i="20"/>
  <c r="S17" i="20"/>
  <c r="S18" i="20"/>
  <c r="S19" i="20"/>
  <c r="S20" i="20"/>
  <c r="S21" i="20"/>
  <c r="Q14" i="20"/>
  <c r="Q15" i="20"/>
  <c r="Q16" i="20"/>
  <c r="Q17" i="20"/>
  <c r="Q18" i="20"/>
  <c r="Q19" i="20"/>
  <c r="Q20" i="20"/>
  <c r="Q21" i="20"/>
  <c r="Q22" i="20"/>
  <c r="O14" i="20"/>
  <c r="O15" i="20"/>
  <c r="O17" i="20"/>
  <c r="O18" i="20"/>
  <c r="O19" i="20"/>
  <c r="O20" i="20"/>
  <c r="O21" i="20"/>
  <c r="O22" i="20"/>
  <c r="O13" i="20"/>
  <c r="M14" i="20"/>
  <c r="M15" i="20"/>
  <c r="M16" i="20"/>
  <c r="M17" i="20"/>
  <c r="M18" i="20"/>
  <c r="M19" i="20"/>
  <c r="M20" i="20"/>
  <c r="M21" i="20"/>
  <c r="M22" i="20"/>
  <c r="M13" i="20"/>
  <c r="K14" i="20"/>
  <c r="K15" i="20"/>
  <c r="K16" i="20"/>
  <c r="K17" i="20"/>
  <c r="K18" i="20"/>
  <c r="K19" i="20"/>
  <c r="K20" i="20"/>
  <c r="K21" i="20"/>
  <c r="K22" i="20"/>
  <c r="K13" i="20"/>
  <c r="I14" i="20"/>
  <c r="I15" i="20"/>
  <c r="I16" i="20"/>
  <c r="I17" i="20"/>
  <c r="I18" i="20"/>
  <c r="I19" i="20"/>
  <c r="I20" i="20"/>
  <c r="I21" i="20"/>
  <c r="I22" i="20"/>
  <c r="I13" i="20"/>
  <c r="G14" i="20"/>
  <c r="E14" i="20" s="1"/>
  <c r="C14" i="20" s="1"/>
  <c r="G15" i="20"/>
  <c r="E15" i="20" s="1"/>
  <c r="C15" i="20" s="1"/>
  <c r="G16" i="20"/>
  <c r="G17" i="20"/>
  <c r="G18" i="20"/>
  <c r="G19" i="20"/>
  <c r="E19" i="20" s="1"/>
  <c r="C19" i="20" s="1"/>
  <c r="G20" i="20"/>
  <c r="E20" i="20" s="1"/>
  <c r="C20" i="20" s="1"/>
  <c r="G21" i="20"/>
  <c r="G22" i="20"/>
  <c r="G13" i="20"/>
  <c r="AB23" i="20"/>
  <c r="AB25" i="20" s="1"/>
  <c r="Z23" i="20"/>
  <c r="Z25" i="20" s="1"/>
  <c r="X23" i="20"/>
  <c r="X25" i="20" s="1"/>
  <c r="V23" i="20"/>
  <c r="V25" i="20" s="1"/>
  <c r="T23" i="20"/>
  <c r="T25" i="20" s="1"/>
  <c r="R23" i="20"/>
  <c r="R25" i="20" s="1"/>
  <c r="P23" i="20"/>
  <c r="P25" i="20" s="1"/>
  <c r="N23" i="20"/>
  <c r="N25" i="20" s="1"/>
  <c r="L23" i="20"/>
  <c r="L25" i="20" s="1"/>
  <c r="J23" i="20"/>
  <c r="J25" i="20" s="1"/>
  <c r="H23" i="20"/>
  <c r="H25" i="20" s="1"/>
  <c r="F23" i="20"/>
  <c r="F25" i="20" s="1"/>
  <c r="B23" i="20"/>
  <c r="B25" i="20" s="1"/>
  <c r="D21" i="20"/>
  <c r="D20" i="20"/>
  <c r="D19" i="20"/>
  <c r="E18" i="20"/>
  <c r="C18" i="20" s="1"/>
  <c r="D18" i="20"/>
  <c r="E17" i="20"/>
  <c r="C17" i="20" s="1"/>
  <c r="D17" i="20"/>
  <c r="E16" i="20"/>
  <c r="C16" i="20" s="1"/>
  <c r="D16" i="20"/>
  <c r="D15" i="20"/>
  <c r="D14" i="20"/>
  <c r="C13" i="20"/>
  <c r="D13" i="20"/>
  <c r="O23" i="31" l="1"/>
  <c r="O25" i="31" s="1"/>
  <c r="O22" i="32"/>
  <c r="G19" i="32"/>
  <c r="E19" i="31"/>
  <c r="C19" i="31" s="1"/>
  <c r="K20" i="31"/>
  <c r="K23" i="30"/>
  <c r="K25" i="30" s="1"/>
  <c r="I20" i="31"/>
  <c r="I23" i="30"/>
  <c r="I25" i="30" s="1"/>
  <c r="E25" i="28"/>
  <c r="C23" i="28"/>
  <c r="C25" i="28" s="1"/>
  <c r="G25" i="29"/>
  <c r="E23" i="29"/>
  <c r="G20" i="31"/>
  <c r="E20" i="30"/>
  <c r="C20" i="30" s="1"/>
  <c r="G23" i="30"/>
  <c r="S19" i="30"/>
  <c r="S20" i="32"/>
  <c r="S20" i="33" s="1"/>
  <c r="C23" i="24"/>
  <c r="C25" i="24" s="1"/>
  <c r="E23" i="23"/>
  <c r="E25" i="23" s="1"/>
  <c r="E21" i="20"/>
  <c r="C21" i="20" s="1"/>
  <c r="G23" i="20"/>
  <c r="G25" i="20" s="1"/>
  <c r="K23" i="20"/>
  <c r="K25" i="20" s="1"/>
  <c r="I23" i="20"/>
  <c r="I25" i="20" s="1"/>
  <c r="M23" i="20"/>
  <c r="M25" i="20" s="1"/>
  <c r="AC23" i="20"/>
  <c r="AC25" i="20" s="1"/>
  <c r="D23" i="20"/>
  <c r="D25" i="20" s="1"/>
  <c r="E22" i="20"/>
  <c r="C22" i="20" s="1"/>
  <c r="AC11" i="19"/>
  <c r="AC12" i="19"/>
  <c r="AC13" i="19"/>
  <c r="AC14" i="19"/>
  <c r="AC15" i="19"/>
  <c r="AC16" i="19"/>
  <c r="AC17" i="19"/>
  <c r="AC18" i="19"/>
  <c r="AC19" i="19"/>
  <c r="AC10" i="19"/>
  <c r="AA12" i="19"/>
  <c r="AA13" i="19"/>
  <c r="AA14" i="19"/>
  <c r="AA15" i="19"/>
  <c r="AA19" i="19"/>
  <c r="Y11" i="19"/>
  <c r="Y12" i="19"/>
  <c r="Y14" i="19"/>
  <c r="Y15" i="19"/>
  <c r="Y18" i="20" s="1"/>
  <c r="Y18" i="23" s="1"/>
  <c r="Y18" i="24" s="1"/>
  <c r="Y16" i="19"/>
  <c r="Y18" i="19"/>
  <c r="Y19" i="19"/>
  <c r="Y10" i="19"/>
  <c r="W11" i="19"/>
  <c r="W12" i="19"/>
  <c r="W13" i="19"/>
  <c r="W14" i="19"/>
  <c r="W15" i="19"/>
  <c r="W16" i="19"/>
  <c r="W17" i="19"/>
  <c r="W18" i="19"/>
  <c r="W19" i="19"/>
  <c r="U11" i="19"/>
  <c r="U12" i="19"/>
  <c r="U13" i="19"/>
  <c r="U14" i="19"/>
  <c r="U17" i="20" s="1"/>
  <c r="U17" i="23" s="1"/>
  <c r="U17" i="24" s="1"/>
  <c r="U17" i="26" s="1"/>
  <c r="U17" i="27" s="1"/>
  <c r="U17" i="28" s="1"/>
  <c r="U15" i="19"/>
  <c r="U16" i="19"/>
  <c r="U18" i="19"/>
  <c r="U19" i="19"/>
  <c r="U10" i="19"/>
  <c r="S11" i="19"/>
  <c r="S12" i="19"/>
  <c r="S14" i="19"/>
  <c r="S15" i="19"/>
  <c r="S16" i="19"/>
  <c r="S17" i="19"/>
  <c r="S18" i="19"/>
  <c r="S10" i="19"/>
  <c r="S13" i="20" s="1"/>
  <c r="S13" i="23" s="1"/>
  <c r="S13" i="24" s="1"/>
  <c r="S13" i="26" s="1"/>
  <c r="S13" i="27" s="1"/>
  <c r="S13" i="28" s="1"/>
  <c r="S13" i="29" s="1"/>
  <c r="S13" i="30" s="1"/>
  <c r="S13" i="31" s="1"/>
  <c r="S13" i="32" s="1"/>
  <c r="S13" i="33" s="1"/>
  <c r="S13" i="34" s="1"/>
  <c r="S13" i="35" s="1"/>
  <c r="Q11" i="19"/>
  <c r="Q12" i="19"/>
  <c r="Q13" i="19"/>
  <c r="Q14" i="19"/>
  <c r="Q15" i="19"/>
  <c r="Q16" i="19"/>
  <c r="Q17" i="19"/>
  <c r="Q18" i="19"/>
  <c r="Q19" i="19"/>
  <c r="O11" i="19"/>
  <c r="O12" i="19"/>
  <c r="O14" i="19"/>
  <c r="O15" i="19"/>
  <c r="O16" i="19"/>
  <c r="O17" i="19"/>
  <c r="O18" i="19"/>
  <c r="O19" i="19"/>
  <c r="O10" i="19"/>
  <c r="M11" i="19"/>
  <c r="M12" i="19"/>
  <c r="M13" i="19"/>
  <c r="M14" i="19"/>
  <c r="M15" i="19"/>
  <c r="M16" i="19"/>
  <c r="M17" i="19"/>
  <c r="M18" i="19"/>
  <c r="M19" i="19"/>
  <c r="M10" i="19"/>
  <c r="K11" i="19"/>
  <c r="K12" i="19"/>
  <c r="E12" i="19" s="1"/>
  <c r="C12" i="19" s="1"/>
  <c r="K13" i="19"/>
  <c r="K14" i="19"/>
  <c r="E14" i="19" s="1"/>
  <c r="C14" i="19" s="1"/>
  <c r="K15" i="19"/>
  <c r="K16" i="19"/>
  <c r="K17" i="19"/>
  <c r="K18" i="19"/>
  <c r="K19" i="19"/>
  <c r="K10" i="19"/>
  <c r="I11" i="19"/>
  <c r="I12" i="19"/>
  <c r="I13" i="19"/>
  <c r="I14" i="19"/>
  <c r="I15" i="19"/>
  <c r="I16" i="19"/>
  <c r="I17" i="19"/>
  <c r="I18" i="19"/>
  <c r="I19" i="19"/>
  <c r="I10" i="19"/>
  <c r="G11" i="19"/>
  <c r="G12" i="19"/>
  <c r="G13" i="19"/>
  <c r="E13" i="19" s="1"/>
  <c r="C13" i="19" s="1"/>
  <c r="G14" i="19"/>
  <c r="G15" i="19"/>
  <c r="G16" i="19"/>
  <c r="E16" i="19" s="1"/>
  <c r="C16" i="19" s="1"/>
  <c r="G17" i="19"/>
  <c r="E17" i="19" s="1"/>
  <c r="C17" i="19" s="1"/>
  <c r="G18" i="19"/>
  <c r="G19" i="19"/>
  <c r="G10" i="19"/>
  <c r="AB20" i="19"/>
  <c r="AB22" i="19" s="1"/>
  <c r="Z20" i="19"/>
  <c r="Z22" i="19" s="1"/>
  <c r="X20" i="19"/>
  <c r="X22" i="19" s="1"/>
  <c r="V20" i="19"/>
  <c r="V22" i="19" s="1"/>
  <c r="T20" i="19"/>
  <c r="T22" i="19" s="1"/>
  <c r="R20" i="19"/>
  <c r="R22" i="19" s="1"/>
  <c r="P20" i="19"/>
  <c r="P22" i="19" s="1"/>
  <c r="N20" i="19"/>
  <c r="N22" i="19" s="1"/>
  <c r="L20" i="19"/>
  <c r="L22" i="19" s="1"/>
  <c r="J20" i="19"/>
  <c r="J22" i="19" s="1"/>
  <c r="H20" i="19"/>
  <c r="H22" i="19" s="1"/>
  <c r="F20" i="19"/>
  <c r="F22" i="19" s="1"/>
  <c r="B20" i="19"/>
  <c r="B22" i="19" s="1"/>
  <c r="E18" i="19"/>
  <c r="C18" i="19" s="1"/>
  <c r="D18" i="19"/>
  <c r="D17" i="19"/>
  <c r="D16" i="19"/>
  <c r="D15" i="19"/>
  <c r="D14" i="19"/>
  <c r="D13" i="19"/>
  <c r="D12" i="19"/>
  <c r="E11" i="19"/>
  <c r="C11" i="19" s="1"/>
  <c r="D11" i="19"/>
  <c r="D10" i="19"/>
  <c r="O22" i="33" l="1"/>
  <c r="O23" i="32"/>
  <c r="O25" i="32" s="1"/>
  <c r="G19" i="33"/>
  <c r="E19" i="32"/>
  <c r="C19" i="32" s="1"/>
  <c r="K20" i="32"/>
  <c r="K23" i="31"/>
  <c r="K25" i="31" s="1"/>
  <c r="I20" i="32"/>
  <c r="I23" i="31"/>
  <c r="I25" i="31" s="1"/>
  <c r="E25" i="29"/>
  <c r="C23" i="29"/>
  <c r="C25" i="29" s="1"/>
  <c r="E23" i="30"/>
  <c r="G25" i="30"/>
  <c r="G20" i="32"/>
  <c r="E20" i="31"/>
  <c r="C20" i="31" s="1"/>
  <c r="G23" i="31"/>
  <c r="S19" i="31"/>
  <c r="U17" i="29"/>
  <c r="U23" i="29" s="1"/>
  <c r="U25" i="29" s="1"/>
  <c r="U23" i="28"/>
  <c r="U25" i="28" s="1"/>
  <c r="Y18" i="26"/>
  <c r="C23" i="23"/>
  <c r="C25" i="23" s="1"/>
  <c r="E23" i="20"/>
  <c r="E25" i="20" s="1"/>
  <c r="D20" i="19"/>
  <c r="D22" i="19" s="1"/>
  <c r="E10" i="19"/>
  <c r="C10" i="19" s="1"/>
  <c r="E15" i="19"/>
  <c r="C15" i="19" s="1"/>
  <c r="G20" i="19"/>
  <c r="K20" i="19"/>
  <c r="K22" i="19" s="1"/>
  <c r="I20" i="19"/>
  <c r="I22" i="19" s="1"/>
  <c r="M20" i="19"/>
  <c r="M22" i="19" s="1"/>
  <c r="AC20" i="19"/>
  <c r="AC22" i="19" s="1"/>
  <c r="E19" i="19"/>
  <c r="C19" i="19" s="1"/>
  <c r="K12" i="18"/>
  <c r="O22" i="34" l="1"/>
  <c r="O23" i="34" s="1"/>
  <c r="O25" i="34" s="1"/>
  <c r="O23" i="33"/>
  <c r="O25" i="33" s="1"/>
  <c r="E19" i="33"/>
  <c r="C19" i="33" s="1"/>
  <c r="G19" i="34"/>
  <c r="K20" i="33"/>
  <c r="K23" i="33" s="1"/>
  <c r="K25" i="33" s="1"/>
  <c r="K23" i="32"/>
  <c r="K25" i="32" s="1"/>
  <c r="I20" i="33"/>
  <c r="I23" i="33" s="1"/>
  <c r="I25" i="33" s="1"/>
  <c r="I23" i="32"/>
  <c r="I25" i="32" s="1"/>
  <c r="E23" i="31"/>
  <c r="G25" i="31"/>
  <c r="G20" i="33"/>
  <c r="E20" i="32"/>
  <c r="C20" i="32" s="1"/>
  <c r="G23" i="32"/>
  <c r="E25" i="30"/>
  <c r="C23" i="30"/>
  <c r="C25" i="30" s="1"/>
  <c r="S19" i="32"/>
  <c r="Y18" i="27"/>
  <c r="C23" i="20"/>
  <c r="C25" i="20" s="1"/>
  <c r="E20" i="19"/>
  <c r="C20" i="19" s="1"/>
  <c r="C22" i="19" s="1"/>
  <c r="G22" i="19"/>
  <c r="E22" i="19"/>
  <c r="AC11" i="18"/>
  <c r="AC12" i="18"/>
  <c r="AC13" i="18"/>
  <c r="AC14" i="18"/>
  <c r="AC15" i="18"/>
  <c r="AC16" i="18"/>
  <c r="AC17" i="18"/>
  <c r="AC18" i="18"/>
  <c r="AC19" i="18"/>
  <c r="AC10" i="18"/>
  <c r="AA12" i="18"/>
  <c r="AA13" i="18"/>
  <c r="AA14" i="18"/>
  <c r="AA15" i="18"/>
  <c r="AA19" i="18"/>
  <c r="Y11" i="18"/>
  <c r="Y12" i="18"/>
  <c r="Y14" i="18"/>
  <c r="Y15" i="18"/>
  <c r="Y16" i="18"/>
  <c r="Y18" i="18"/>
  <c r="Y19" i="18"/>
  <c r="Y10" i="18"/>
  <c r="W11" i="18"/>
  <c r="W12" i="18"/>
  <c r="W13" i="18"/>
  <c r="W14" i="18"/>
  <c r="W15" i="18"/>
  <c r="W16" i="18"/>
  <c r="W17" i="18"/>
  <c r="W18" i="18"/>
  <c r="W19" i="18"/>
  <c r="U11" i="18"/>
  <c r="U12" i="18"/>
  <c r="U13" i="18"/>
  <c r="U14" i="18"/>
  <c r="U15" i="18"/>
  <c r="U16" i="18"/>
  <c r="U18" i="18"/>
  <c r="U19" i="18"/>
  <c r="U10" i="18"/>
  <c r="S11" i="18"/>
  <c r="S12" i="18"/>
  <c r="S13" i="18"/>
  <c r="S13" i="19" s="1"/>
  <c r="S16" i="20" s="1"/>
  <c r="S16" i="23" s="1"/>
  <c r="S14" i="18"/>
  <c r="S15" i="18"/>
  <c r="S16" i="18"/>
  <c r="S17" i="18"/>
  <c r="S18" i="18"/>
  <c r="S10" i="18"/>
  <c r="Q11" i="18"/>
  <c r="Q12" i="18"/>
  <c r="Q13" i="18"/>
  <c r="Q14" i="18"/>
  <c r="Q15" i="18"/>
  <c r="Q16" i="18"/>
  <c r="Q17" i="18"/>
  <c r="Q18" i="18"/>
  <c r="Q19" i="18"/>
  <c r="O11" i="18"/>
  <c r="O12" i="18"/>
  <c r="O14" i="18"/>
  <c r="O15" i="18"/>
  <c r="O16" i="18"/>
  <c r="O17" i="18"/>
  <c r="O18" i="18"/>
  <c r="O19" i="18"/>
  <c r="O10" i="18"/>
  <c r="M11" i="18"/>
  <c r="M12" i="18"/>
  <c r="M13" i="18"/>
  <c r="M14" i="18"/>
  <c r="M15" i="18"/>
  <c r="M16" i="18"/>
  <c r="M17" i="18"/>
  <c r="M18" i="18"/>
  <c r="M19" i="18"/>
  <c r="M10" i="18"/>
  <c r="K11" i="18"/>
  <c r="K13" i="18"/>
  <c r="K14" i="18"/>
  <c r="K15" i="18"/>
  <c r="K16" i="18"/>
  <c r="K17" i="18"/>
  <c r="K18" i="18"/>
  <c r="K19" i="18"/>
  <c r="K10" i="18"/>
  <c r="I11" i="18"/>
  <c r="I12" i="18"/>
  <c r="I13" i="18"/>
  <c r="I14" i="18"/>
  <c r="I15" i="18"/>
  <c r="E15" i="18" s="1"/>
  <c r="C15" i="18" s="1"/>
  <c r="I16" i="18"/>
  <c r="I17" i="18"/>
  <c r="I18" i="18"/>
  <c r="E18" i="18" s="1"/>
  <c r="C18" i="18" s="1"/>
  <c r="I19" i="18"/>
  <c r="I10" i="18"/>
  <c r="G11" i="18"/>
  <c r="G12" i="18"/>
  <c r="G13" i="18"/>
  <c r="G14" i="18"/>
  <c r="G15" i="18"/>
  <c r="G16" i="18"/>
  <c r="E16" i="18" s="1"/>
  <c r="C16" i="18" s="1"/>
  <c r="G17" i="18"/>
  <c r="E17" i="18" s="1"/>
  <c r="C17" i="18" s="1"/>
  <c r="G19" i="18"/>
  <c r="G10" i="18"/>
  <c r="AB20" i="18"/>
  <c r="AB22" i="18" s="1"/>
  <c r="Z20" i="18"/>
  <c r="Z22" i="18" s="1"/>
  <c r="X20" i="18"/>
  <c r="X22" i="18" s="1"/>
  <c r="V20" i="18"/>
  <c r="V22" i="18" s="1"/>
  <c r="T20" i="18"/>
  <c r="T22" i="18" s="1"/>
  <c r="R20" i="18"/>
  <c r="R22" i="18" s="1"/>
  <c r="P20" i="18"/>
  <c r="P22" i="18" s="1"/>
  <c r="N20" i="18"/>
  <c r="N22" i="18" s="1"/>
  <c r="L20" i="18"/>
  <c r="L22" i="18" s="1"/>
  <c r="J20" i="18"/>
  <c r="J22" i="18" s="1"/>
  <c r="H20" i="18"/>
  <c r="H22" i="18" s="1"/>
  <c r="F20" i="18"/>
  <c r="F22" i="18" s="1"/>
  <c r="B20" i="18"/>
  <c r="B22" i="18" s="1"/>
  <c r="D18" i="18"/>
  <c r="D17" i="18"/>
  <c r="D16" i="18"/>
  <c r="D15" i="18"/>
  <c r="D14" i="18"/>
  <c r="D13" i="18"/>
  <c r="D12" i="18"/>
  <c r="E11" i="18"/>
  <c r="C11" i="18" s="1"/>
  <c r="D11" i="18"/>
  <c r="D10" i="18"/>
  <c r="E19" i="34" l="1"/>
  <c r="C19" i="34" s="1"/>
  <c r="G23" i="34"/>
  <c r="G25" i="32"/>
  <c r="E23" i="32"/>
  <c r="E20" i="33"/>
  <c r="C20" i="33" s="1"/>
  <c r="G23" i="33"/>
  <c r="E25" i="31"/>
  <c r="C23" i="31"/>
  <c r="C25" i="31" s="1"/>
  <c r="S19" i="33"/>
  <c r="S19" i="34" s="1"/>
  <c r="S16" i="24"/>
  <c r="S23" i="23"/>
  <c r="S25" i="23" s="1"/>
  <c r="E13" i="18"/>
  <c r="C13" i="18" s="1"/>
  <c r="E12" i="18"/>
  <c r="C12" i="18" s="1"/>
  <c r="E10" i="18"/>
  <c r="C10" i="18" s="1"/>
  <c r="E14" i="18"/>
  <c r="C14" i="18" s="1"/>
  <c r="G20" i="18"/>
  <c r="G22" i="18" s="1"/>
  <c r="K20" i="18"/>
  <c r="K22" i="18" s="1"/>
  <c r="I20" i="18"/>
  <c r="I22" i="18" s="1"/>
  <c r="M20" i="18"/>
  <c r="M22" i="18" s="1"/>
  <c r="AC20" i="18"/>
  <c r="AC22" i="18" s="1"/>
  <c r="D20" i="18"/>
  <c r="D22" i="18" s="1"/>
  <c r="E19" i="18"/>
  <c r="C19" i="18" s="1"/>
  <c r="P20" i="17"/>
  <c r="G25" i="34" l="1"/>
  <c r="E23" i="34"/>
  <c r="G25" i="33"/>
  <c r="E23" i="33"/>
  <c r="E25" i="32"/>
  <c r="C23" i="32"/>
  <c r="C25" i="32" s="1"/>
  <c r="S16" i="26"/>
  <c r="S23" i="24"/>
  <c r="S25" i="24" s="1"/>
  <c r="E20" i="18"/>
  <c r="E22" i="18" s="1"/>
  <c r="G19" i="17"/>
  <c r="E25" i="34" l="1"/>
  <c r="C23" i="34"/>
  <c r="C25" i="34" s="1"/>
  <c r="E25" i="33"/>
  <c r="C23" i="33"/>
  <c r="C25" i="33" s="1"/>
  <c r="S16" i="27"/>
  <c r="S23" i="26"/>
  <c r="S25" i="26" s="1"/>
  <c r="C20" i="18"/>
  <c r="C22" i="18" s="1"/>
  <c r="AC12" i="17"/>
  <c r="AC13" i="17"/>
  <c r="AC14" i="17"/>
  <c r="AC18" i="17"/>
  <c r="AC19" i="17"/>
  <c r="AC10" i="17"/>
  <c r="S23" i="27" l="1"/>
  <c r="S25" i="27" s="1"/>
  <c r="S16" i="28"/>
  <c r="Q11" i="17"/>
  <c r="S16" i="29" l="1"/>
  <c r="S23" i="28"/>
  <c r="S25" i="28" s="1"/>
  <c r="AA12" i="17"/>
  <c r="AA13" i="17"/>
  <c r="AA14" i="17"/>
  <c r="AA15" i="17"/>
  <c r="AA17" i="17"/>
  <c r="AA17" i="18" s="1"/>
  <c r="AA17" i="19" s="1"/>
  <c r="AA20" i="20" s="1"/>
  <c r="AA20" i="23" s="1"/>
  <c r="AA20" i="24" s="1"/>
  <c r="AA20" i="26" s="1"/>
  <c r="AA20" i="27" s="1"/>
  <c r="Y11" i="17"/>
  <c r="Y12" i="17"/>
  <c r="Y13" i="17"/>
  <c r="Y13" i="18" s="1"/>
  <c r="Y13" i="19" s="1"/>
  <c r="Y16" i="20" s="1"/>
  <c r="Y16" i="23" s="1"/>
  <c r="Y16" i="24" s="1"/>
  <c r="Y16" i="26" s="1"/>
  <c r="Y16" i="27" s="1"/>
  <c r="Y16" i="28" s="1"/>
  <c r="Y16" i="29" s="1"/>
  <c r="Y16" i="30" s="1"/>
  <c r="Y23" i="30" s="1"/>
  <c r="Y25" i="30" s="1"/>
  <c r="Y14" i="17"/>
  <c r="Y15" i="17"/>
  <c r="Y16" i="17"/>
  <c r="Y18" i="17"/>
  <c r="Y10" i="17"/>
  <c r="W11" i="17"/>
  <c r="W12" i="17"/>
  <c r="W13" i="17"/>
  <c r="W14" i="17"/>
  <c r="W15" i="17"/>
  <c r="W16" i="17"/>
  <c r="W17" i="17"/>
  <c r="W18" i="17"/>
  <c r="U11" i="17"/>
  <c r="U12" i="17"/>
  <c r="U13" i="17"/>
  <c r="U14" i="17"/>
  <c r="U15" i="17"/>
  <c r="U16" i="17"/>
  <c r="U18" i="17"/>
  <c r="U10" i="17"/>
  <c r="S11" i="17"/>
  <c r="S12" i="17"/>
  <c r="S13" i="17"/>
  <c r="S14" i="17"/>
  <c r="S15" i="17"/>
  <c r="S16" i="17"/>
  <c r="S17" i="17"/>
  <c r="S18" i="17"/>
  <c r="S10" i="17"/>
  <c r="Q12" i="17"/>
  <c r="Q13" i="17"/>
  <c r="Q14" i="17"/>
  <c r="Q15" i="17"/>
  <c r="Q16" i="17"/>
  <c r="Q17" i="17"/>
  <c r="Q18" i="17"/>
  <c r="O11" i="17"/>
  <c r="O12" i="17"/>
  <c r="O14" i="17"/>
  <c r="O15" i="17"/>
  <c r="O16" i="17"/>
  <c r="O17" i="17"/>
  <c r="O18" i="17"/>
  <c r="O10" i="17"/>
  <c r="M11" i="17"/>
  <c r="M12" i="17"/>
  <c r="M13" i="17"/>
  <c r="M14" i="17"/>
  <c r="M15" i="17"/>
  <c r="M16" i="17"/>
  <c r="M17" i="17"/>
  <c r="M18" i="17"/>
  <c r="M10" i="17"/>
  <c r="K11" i="17"/>
  <c r="K12" i="17"/>
  <c r="K13" i="17"/>
  <c r="K14" i="17"/>
  <c r="K15" i="17"/>
  <c r="K16" i="17"/>
  <c r="K17" i="17"/>
  <c r="K18" i="17"/>
  <c r="K10" i="17"/>
  <c r="I11" i="17"/>
  <c r="I12" i="17"/>
  <c r="I13" i="17"/>
  <c r="I14" i="17"/>
  <c r="I15" i="17"/>
  <c r="E15" i="17" s="1"/>
  <c r="C15" i="17" s="1"/>
  <c r="I16" i="17"/>
  <c r="I17" i="17"/>
  <c r="I18" i="17"/>
  <c r="I10" i="17"/>
  <c r="G11" i="17"/>
  <c r="G12" i="17"/>
  <c r="G13" i="17"/>
  <c r="G14" i="17"/>
  <c r="G15" i="17"/>
  <c r="G16" i="17"/>
  <c r="G17" i="17"/>
  <c r="G18" i="17"/>
  <c r="G10" i="17"/>
  <c r="AB20" i="17"/>
  <c r="AB22" i="17" s="1"/>
  <c r="Z20" i="17"/>
  <c r="Z22" i="17" s="1"/>
  <c r="X20" i="17"/>
  <c r="X22" i="17" s="1"/>
  <c r="V20" i="17"/>
  <c r="V22" i="17" s="1"/>
  <c r="T20" i="17"/>
  <c r="T22" i="17" s="1"/>
  <c r="R20" i="17"/>
  <c r="R22" i="17" s="1"/>
  <c r="P22" i="17"/>
  <c r="N20" i="17"/>
  <c r="N22" i="17" s="1"/>
  <c r="L20" i="17"/>
  <c r="L22" i="17" s="1"/>
  <c r="J20" i="17"/>
  <c r="J22" i="17" s="1"/>
  <c r="H20" i="17"/>
  <c r="H22" i="17" s="1"/>
  <c r="F20" i="17"/>
  <c r="F22" i="17" s="1"/>
  <c r="B20" i="17"/>
  <c r="B22" i="17" s="1"/>
  <c r="D18" i="17"/>
  <c r="D17" i="17"/>
  <c r="D16" i="17"/>
  <c r="D15" i="17"/>
  <c r="E14" i="17"/>
  <c r="C14" i="17" s="1"/>
  <c r="D14" i="17"/>
  <c r="D13" i="17"/>
  <c r="D12" i="17"/>
  <c r="D11" i="17"/>
  <c r="D10" i="17"/>
  <c r="S16" i="30" l="1"/>
  <c r="S23" i="29"/>
  <c r="S25" i="29" s="1"/>
  <c r="E13" i="17"/>
  <c r="C13" i="17" s="1"/>
  <c r="E12" i="17"/>
  <c r="C12" i="17" s="1"/>
  <c r="E10" i="17"/>
  <c r="C10" i="17" s="1"/>
  <c r="E11" i="17"/>
  <c r="C11" i="17" s="1"/>
  <c r="E17" i="17"/>
  <c r="C17" i="17" s="1"/>
  <c r="E16" i="17"/>
  <c r="C16" i="17" s="1"/>
  <c r="E18" i="17"/>
  <c r="C18" i="17" s="1"/>
  <c r="D20" i="17"/>
  <c r="D22" i="17" s="1"/>
  <c r="I15" i="16"/>
  <c r="G18" i="16"/>
  <c r="S16" i="31" l="1"/>
  <c r="S23" i="30"/>
  <c r="S25" i="30" s="1"/>
  <c r="AC12" i="16"/>
  <c r="AC13" i="16"/>
  <c r="AC14" i="16"/>
  <c r="AC18" i="16"/>
  <c r="AC10" i="16"/>
  <c r="AA12" i="16"/>
  <c r="AA13" i="16"/>
  <c r="AA14" i="16"/>
  <c r="AA15" i="16"/>
  <c r="AA17" i="16"/>
  <c r="Y11" i="16"/>
  <c r="Y12" i="16"/>
  <c r="Y13" i="16"/>
  <c r="Y14" i="16"/>
  <c r="Y15" i="16"/>
  <c r="Y16" i="16"/>
  <c r="Y18" i="16"/>
  <c r="Y10" i="16"/>
  <c r="W11" i="16"/>
  <c r="W12" i="16"/>
  <c r="W13" i="16"/>
  <c r="W14" i="16"/>
  <c r="W15" i="16"/>
  <c r="W16" i="16"/>
  <c r="W17" i="16"/>
  <c r="W18" i="16"/>
  <c r="U11" i="16"/>
  <c r="U12" i="16"/>
  <c r="U13" i="16"/>
  <c r="U14" i="16"/>
  <c r="U15" i="16"/>
  <c r="U16" i="16"/>
  <c r="U18" i="16"/>
  <c r="U10" i="16"/>
  <c r="S11" i="16"/>
  <c r="S12" i="16"/>
  <c r="S13" i="16"/>
  <c r="S14" i="16"/>
  <c r="S15" i="16"/>
  <c r="S16" i="16"/>
  <c r="S17" i="16"/>
  <c r="S18" i="16"/>
  <c r="S10" i="16"/>
  <c r="Q11" i="16"/>
  <c r="Q12" i="16"/>
  <c r="Q13" i="16"/>
  <c r="Q14" i="16"/>
  <c r="Q15" i="16"/>
  <c r="Q16" i="16"/>
  <c r="Q17" i="16"/>
  <c r="Q18" i="16"/>
  <c r="O11" i="16"/>
  <c r="O12" i="16"/>
  <c r="O14" i="16"/>
  <c r="O15" i="16"/>
  <c r="O16" i="16"/>
  <c r="O17" i="16"/>
  <c r="O18" i="16"/>
  <c r="O10" i="16"/>
  <c r="M11" i="16"/>
  <c r="M12" i="16"/>
  <c r="M13" i="16"/>
  <c r="M14" i="16"/>
  <c r="M15" i="16"/>
  <c r="M16" i="16"/>
  <c r="M17" i="16"/>
  <c r="M18" i="16"/>
  <c r="M10" i="16"/>
  <c r="K11" i="16"/>
  <c r="K12" i="16"/>
  <c r="E12" i="16" s="1"/>
  <c r="C12" i="16" s="1"/>
  <c r="K13" i="16"/>
  <c r="K14" i="16"/>
  <c r="K15" i="16"/>
  <c r="K16" i="16"/>
  <c r="K17" i="16"/>
  <c r="K18" i="16"/>
  <c r="K10" i="16"/>
  <c r="I11" i="16"/>
  <c r="E11" i="16" s="1"/>
  <c r="C11" i="16" s="1"/>
  <c r="I12" i="16"/>
  <c r="I13" i="16"/>
  <c r="I14" i="16"/>
  <c r="I16" i="16"/>
  <c r="I17" i="16"/>
  <c r="I18" i="16"/>
  <c r="I10" i="16"/>
  <c r="G11" i="16"/>
  <c r="G12" i="16"/>
  <c r="G13" i="16"/>
  <c r="G14" i="16"/>
  <c r="G15" i="16"/>
  <c r="G16" i="16"/>
  <c r="G17" i="16"/>
  <c r="G10" i="16"/>
  <c r="AB20" i="16"/>
  <c r="AB22" i="16" s="1"/>
  <c r="Z20" i="16"/>
  <c r="Z22" i="16" s="1"/>
  <c r="X20" i="16"/>
  <c r="X22" i="16" s="1"/>
  <c r="V20" i="16"/>
  <c r="V22" i="16" s="1"/>
  <c r="T20" i="16"/>
  <c r="T22" i="16" s="1"/>
  <c r="R20" i="16"/>
  <c r="R22" i="16" s="1"/>
  <c r="P20" i="16"/>
  <c r="P22" i="16" s="1"/>
  <c r="N20" i="16"/>
  <c r="N22" i="16" s="1"/>
  <c r="L20" i="16"/>
  <c r="L22" i="16" s="1"/>
  <c r="J20" i="16"/>
  <c r="J22" i="16" s="1"/>
  <c r="H20" i="16"/>
  <c r="H22" i="16" s="1"/>
  <c r="F20" i="16"/>
  <c r="F22" i="16" s="1"/>
  <c r="B20" i="16"/>
  <c r="B22" i="16" s="1"/>
  <c r="D18" i="16"/>
  <c r="D17" i="16"/>
  <c r="D16" i="16"/>
  <c r="D15" i="16"/>
  <c r="D14" i="16"/>
  <c r="D13" i="16"/>
  <c r="D12" i="16"/>
  <c r="D11" i="16"/>
  <c r="D10" i="16"/>
  <c r="S16" i="32" l="1"/>
  <c r="S23" i="31"/>
  <c r="S25" i="31" s="1"/>
  <c r="E13" i="16"/>
  <c r="C13" i="16" s="1"/>
  <c r="E17" i="16"/>
  <c r="C17" i="16" s="1"/>
  <c r="E15" i="16"/>
  <c r="C15" i="16" s="1"/>
  <c r="D20" i="16"/>
  <c r="D22" i="16" s="1"/>
  <c r="E10" i="16"/>
  <c r="C10" i="16" s="1"/>
  <c r="E14" i="16"/>
  <c r="C14" i="16" s="1"/>
  <c r="E16" i="16"/>
  <c r="C16" i="16" s="1"/>
  <c r="E18" i="16"/>
  <c r="C18" i="16" s="1"/>
  <c r="AC12" i="15"/>
  <c r="AC13" i="15"/>
  <c r="AC14" i="15"/>
  <c r="AC18" i="15"/>
  <c r="AC10" i="15"/>
  <c r="AA12" i="15"/>
  <c r="AA13" i="15"/>
  <c r="AA14" i="15"/>
  <c r="AA15" i="15"/>
  <c r="AA17" i="15"/>
  <c r="Y11" i="15"/>
  <c r="Y12" i="15"/>
  <c r="Y13" i="15"/>
  <c r="Y14" i="15"/>
  <c r="Y15" i="15"/>
  <c r="Y16" i="15"/>
  <c r="Y18" i="15"/>
  <c r="Y10" i="15"/>
  <c r="W11" i="15"/>
  <c r="W12" i="15"/>
  <c r="W13" i="15"/>
  <c r="W14" i="15"/>
  <c r="W15" i="15"/>
  <c r="W16" i="15"/>
  <c r="W17" i="15"/>
  <c r="W18" i="15"/>
  <c r="U11" i="15"/>
  <c r="U12" i="15"/>
  <c r="U13" i="15"/>
  <c r="U14" i="15"/>
  <c r="U15" i="15"/>
  <c r="U16" i="15"/>
  <c r="U18" i="15"/>
  <c r="U10" i="15"/>
  <c r="S11" i="15"/>
  <c r="S12" i="15"/>
  <c r="S13" i="15"/>
  <c r="S14" i="15"/>
  <c r="S15" i="15"/>
  <c r="S16" i="15"/>
  <c r="S17" i="15"/>
  <c r="S18" i="15"/>
  <c r="S10" i="15"/>
  <c r="Q11" i="15"/>
  <c r="Q12" i="15"/>
  <c r="Q13" i="15"/>
  <c r="Q14" i="15"/>
  <c r="Q15" i="15"/>
  <c r="Q16" i="15"/>
  <c r="Q17" i="15"/>
  <c r="Q18" i="15"/>
  <c r="O11" i="15"/>
  <c r="O12" i="15"/>
  <c r="O14" i="15"/>
  <c r="O15" i="15"/>
  <c r="O16" i="15"/>
  <c r="O17" i="15"/>
  <c r="O18" i="15"/>
  <c r="O10" i="15"/>
  <c r="M11" i="15"/>
  <c r="M12" i="15"/>
  <c r="M13" i="15"/>
  <c r="M14" i="15"/>
  <c r="M15" i="15"/>
  <c r="M16" i="15"/>
  <c r="M17" i="15"/>
  <c r="M18" i="15"/>
  <c r="M10" i="15"/>
  <c r="K11" i="15"/>
  <c r="K12" i="15"/>
  <c r="K13" i="15"/>
  <c r="E13" i="15" s="1"/>
  <c r="C13" i="15" s="1"/>
  <c r="K14" i="15"/>
  <c r="K15" i="15"/>
  <c r="E15" i="15" s="1"/>
  <c r="C15" i="15" s="1"/>
  <c r="K16" i="15"/>
  <c r="K17" i="15"/>
  <c r="E17" i="15" s="1"/>
  <c r="C17" i="15" s="1"/>
  <c r="K18" i="15"/>
  <c r="K10" i="15"/>
  <c r="I11" i="15"/>
  <c r="I12" i="15"/>
  <c r="I13" i="15"/>
  <c r="I14" i="15"/>
  <c r="I15" i="15"/>
  <c r="I16" i="15"/>
  <c r="I17" i="15"/>
  <c r="I10" i="15"/>
  <c r="G11" i="15"/>
  <c r="G12" i="15"/>
  <c r="G13" i="15"/>
  <c r="G14" i="15"/>
  <c r="G15" i="15"/>
  <c r="G16" i="15"/>
  <c r="G17" i="15"/>
  <c r="G18" i="15"/>
  <c r="G10" i="15"/>
  <c r="AB20" i="15"/>
  <c r="AB22" i="15" s="1"/>
  <c r="Z20" i="15"/>
  <c r="Z22" i="15" s="1"/>
  <c r="X20" i="15"/>
  <c r="X22" i="15" s="1"/>
  <c r="V20" i="15"/>
  <c r="V22" i="15" s="1"/>
  <c r="T20" i="15"/>
  <c r="T22" i="15" s="1"/>
  <c r="R20" i="15"/>
  <c r="R22" i="15" s="1"/>
  <c r="P20" i="15"/>
  <c r="P22" i="15" s="1"/>
  <c r="N20" i="15"/>
  <c r="N22" i="15" s="1"/>
  <c r="L20" i="15"/>
  <c r="L22" i="15" s="1"/>
  <c r="J20" i="15"/>
  <c r="J22" i="15" s="1"/>
  <c r="H20" i="15"/>
  <c r="H22" i="15" s="1"/>
  <c r="F20" i="15"/>
  <c r="F22" i="15" s="1"/>
  <c r="B20" i="15"/>
  <c r="B22" i="15" s="1"/>
  <c r="D18" i="15"/>
  <c r="D17" i="15"/>
  <c r="D16" i="15"/>
  <c r="D15" i="15"/>
  <c r="D14" i="15"/>
  <c r="D13" i="15"/>
  <c r="D12" i="15"/>
  <c r="D11" i="15"/>
  <c r="D10" i="15"/>
  <c r="S16" i="33" l="1"/>
  <c r="S23" i="32"/>
  <c r="S25" i="32" s="1"/>
  <c r="E12" i="15"/>
  <c r="C12" i="15" s="1"/>
  <c r="E11" i="15"/>
  <c r="C11" i="15" s="1"/>
  <c r="E16" i="15"/>
  <c r="C16" i="15" s="1"/>
  <c r="E14" i="15"/>
  <c r="C14" i="15" s="1"/>
  <c r="D20" i="15"/>
  <c r="D22" i="15" s="1"/>
  <c r="E10" i="15"/>
  <c r="C10" i="15" s="1"/>
  <c r="AC12" i="14"/>
  <c r="AC13" i="14"/>
  <c r="AC14" i="14"/>
  <c r="AC18" i="14"/>
  <c r="AC10" i="14"/>
  <c r="AA12" i="14"/>
  <c r="AA13" i="14"/>
  <c r="AA14" i="14"/>
  <c r="AA15" i="14"/>
  <c r="AA17" i="14"/>
  <c r="Y11" i="14"/>
  <c r="Y12" i="14"/>
  <c r="Y13" i="14"/>
  <c r="Y14" i="14"/>
  <c r="Y15" i="14"/>
  <c r="Y16" i="14"/>
  <c r="Y18" i="14"/>
  <c r="Y10" i="14"/>
  <c r="W11" i="14"/>
  <c r="W12" i="14"/>
  <c r="W13" i="14"/>
  <c r="W14" i="14"/>
  <c r="W15" i="14"/>
  <c r="W16" i="14"/>
  <c r="W17" i="14"/>
  <c r="W18" i="14"/>
  <c r="U11" i="14"/>
  <c r="U12" i="14"/>
  <c r="U13" i="14"/>
  <c r="U14" i="14"/>
  <c r="U15" i="14"/>
  <c r="U16" i="14"/>
  <c r="U18" i="14"/>
  <c r="U10" i="14"/>
  <c r="S11" i="14"/>
  <c r="S12" i="14"/>
  <c r="S13" i="14"/>
  <c r="S14" i="14"/>
  <c r="S15" i="14"/>
  <c r="S16" i="14"/>
  <c r="S17" i="14"/>
  <c r="S18" i="14"/>
  <c r="S10" i="14"/>
  <c r="Q11" i="14"/>
  <c r="Q12" i="14"/>
  <c r="Q13" i="14"/>
  <c r="Q14" i="14"/>
  <c r="Q15" i="14"/>
  <c r="Q16" i="14"/>
  <c r="Q17" i="14"/>
  <c r="Q18" i="14"/>
  <c r="Q10" i="14"/>
  <c r="Q10" i="15" s="1"/>
  <c r="Q10" i="16" s="1"/>
  <c r="Q10" i="17" s="1"/>
  <c r="Q10" i="18" s="1"/>
  <c r="O11" i="14"/>
  <c r="O12" i="14"/>
  <c r="O13" i="14"/>
  <c r="O13" i="15" s="1"/>
  <c r="O13" i="16" s="1"/>
  <c r="O13" i="17" s="1"/>
  <c r="O13" i="18" s="1"/>
  <c r="O14" i="14"/>
  <c r="O15" i="14"/>
  <c r="O16" i="14"/>
  <c r="O17" i="14"/>
  <c r="O10" i="14"/>
  <c r="M11" i="14"/>
  <c r="M12" i="14"/>
  <c r="M13" i="14"/>
  <c r="M14" i="14"/>
  <c r="M15" i="14"/>
  <c r="M16" i="14"/>
  <c r="M17" i="14"/>
  <c r="M18" i="14"/>
  <c r="M10" i="14"/>
  <c r="K11" i="14"/>
  <c r="K12" i="14"/>
  <c r="K13" i="14"/>
  <c r="K14" i="14"/>
  <c r="K15" i="14"/>
  <c r="E15" i="14" s="1"/>
  <c r="C15" i="14" s="1"/>
  <c r="K16" i="14"/>
  <c r="K17" i="14"/>
  <c r="K18" i="14"/>
  <c r="K10" i="14"/>
  <c r="I11" i="14"/>
  <c r="I12" i="14"/>
  <c r="I13" i="14"/>
  <c r="I14" i="14"/>
  <c r="I15" i="14"/>
  <c r="I16" i="14"/>
  <c r="I17" i="14"/>
  <c r="I10" i="14"/>
  <c r="E10" i="14" s="1"/>
  <c r="C10" i="14" s="1"/>
  <c r="G11" i="14"/>
  <c r="G12" i="14"/>
  <c r="G13" i="14"/>
  <c r="G14" i="14"/>
  <c r="G15" i="14"/>
  <c r="G16" i="14"/>
  <c r="G17" i="14"/>
  <c r="G18" i="14"/>
  <c r="G10" i="14"/>
  <c r="F20" i="14"/>
  <c r="F22" i="14" s="1"/>
  <c r="H20" i="14"/>
  <c r="H22" i="14" s="1"/>
  <c r="J20" i="14"/>
  <c r="J22" i="14" s="1"/>
  <c r="L20" i="14"/>
  <c r="L22" i="14" s="1"/>
  <c r="N20" i="14"/>
  <c r="N22" i="14" s="1"/>
  <c r="P20" i="14"/>
  <c r="P22" i="14" s="1"/>
  <c r="R20" i="14"/>
  <c r="R22" i="14" s="1"/>
  <c r="T20" i="14"/>
  <c r="T22" i="14" s="1"/>
  <c r="V20" i="14"/>
  <c r="V22" i="14" s="1"/>
  <c r="X20" i="14"/>
  <c r="X22" i="14" s="1"/>
  <c r="Z20" i="14"/>
  <c r="Z22" i="14" s="1"/>
  <c r="AB20" i="14"/>
  <c r="AB22" i="14" s="1"/>
  <c r="B20" i="14"/>
  <c r="B22" i="14" s="1"/>
  <c r="D18" i="14"/>
  <c r="D17" i="14"/>
  <c r="E16" i="14"/>
  <c r="C16" i="14" s="1"/>
  <c r="D16" i="14"/>
  <c r="D15" i="14"/>
  <c r="E14" i="14"/>
  <c r="C14" i="14" s="1"/>
  <c r="D14" i="14"/>
  <c r="D13" i="14"/>
  <c r="D12" i="14"/>
  <c r="D11" i="14"/>
  <c r="D10" i="14"/>
  <c r="S23" i="33" l="1"/>
  <c r="S25" i="33" s="1"/>
  <c r="S16" i="34"/>
  <c r="Q10" i="19"/>
  <c r="Q20" i="18"/>
  <c r="Q22" i="18" s="1"/>
  <c r="O13" i="19"/>
  <c r="O20" i="18"/>
  <c r="O22" i="18" s="1"/>
  <c r="E13" i="14"/>
  <c r="C13" i="14" s="1"/>
  <c r="E17" i="14"/>
  <c r="C17" i="14" s="1"/>
  <c r="E11" i="14"/>
  <c r="C11" i="14" s="1"/>
  <c r="E12" i="14"/>
  <c r="C12" i="14" s="1"/>
  <c r="D20" i="14"/>
  <c r="D22" i="14" s="1"/>
  <c r="I13" i="13"/>
  <c r="S16" i="35" l="1"/>
  <c r="S23" i="34"/>
  <c r="S25" i="34" s="1"/>
  <c r="Q13" i="20"/>
  <c r="Q20" i="19"/>
  <c r="Q22" i="19" s="1"/>
  <c r="O16" i="20"/>
  <c r="O20" i="19"/>
  <c r="O22" i="19" s="1"/>
  <c r="U15" i="13"/>
  <c r="S16" i="36" l="1"/>
  <c r="S23" i="35"/>
  <c r="S25" i="35" s="1"/>
  <c r="Q13" i="23"/>
  <c r="Q23" i="20"/>
  <c r="Q25" i="20" s="1"/>
  <c r="O16" i="23"/>
  <c r="O23" i="20"/>
  <c r="O25" i="20" s="1"/>
  <c r="AC12" i="13"/>
  <c r="AC13" i="13"/>
  <c r="AC14" i="13"/>
  <c r="AC18" i="13"/>
  <c r="AC10" i="13"/>
  <c r="AA12" i="13"/>
  <c r="AA13" i="13"/>
  <c r="AA14" i="13"/>
  <c r="AA15" i="13"/>
  <c r="AA17" i="13"/>
  <c r="Y11" i="13"/>
  <c r="Y12" i="13"/>
  <c r="Y13" i="13"/>
  <c r="Y14" i="13"/>
  <c r="Y15" i="13"/>
  <c r="Y16" i="13"/>
  <c r="Y18" i="13"/>
  <c r="Y10" i="13"/>
  <c r="W11" i="13"/>
  <c r="W12" i="13"/>
  <c r="W13" i="13"/>
  <c r="W14" i="13"/>
  <c r="W15" i="13"/>
  <c r="W16" i="13"/>
  <c r="W17" i="13"/>
  <c r="W18" i="13"/>
  <c r="U11" i="13"/>
  <c r="U12" i="13"/>
  <c r="U13" i="13"/>
  <c r="U14" i="13"/>
  <c r="U16" i="13"/>
  <c r="U18" i="13"/>
  <c r="U10" i="13"/>
  <c r="S11" i="13"/>
  <c r="S12" i="13"/>
  <c r="S13" i="13"/>
  <c r="S14" i="13"/>
  <c r="S15" i="13"/>
  <c r="S16" i="13"/>
  <c r="S17" i="13"/>
  <c r="S18" i="13"/>
  <c r="S10" i="13"/>
  <c r="Q11" i="13"/>
  <c r="Q12" i="13"/>
  <c r="Q13" i="13"/>
  <c r="Q14" i="13"/>
  <c r="Q15" i="13"/>
  <c r="Q16" i="13"/>
  <c r="Q17" i="13"/>
  <c r="Q18" i="13"/>
  <c r="O11" i="13"/>
  <c r="O12" i="13"/>
  <c r="O13" i="13"/>
  <c r="O14" i="13"/>
  <c r="O15" i="13"/>
  <c r="O16" i="13"/>
  <c r="O17" i="13"/>
  <c r="O10" i="13"/>
  <c r="M11" i="13"/>
  <c r="M12" i="13"/>
  <c r="M13" i="13"/>
  <c r="M14" i="13"/>
  <c r="M15" i="13"/>
  <c r="M16" i="13"/>
  <c r="M17" i="13"/>
  <c r="M18" i="13"/>
  <c r="M10" i="13"/>
  <c r="K11" i="13"/>
  <c r="K12" i="13"/>
  <c r="K13" i="13"/>
  <c r="K14" i="13"/>
  <c r="K15" i="13"/>
  <c r="K16" i="13"/>
  <c r="K17" i="13"/>
  <c r="K18" i="13"/>
  <c r="K10" i="13"/>
  <c r="I11" i="13"/>
  <c r="I12" i="13"/>
  <c r="I14" i="13"/>
  <c r="I15" i="13"/>
  <c r="I16" i="13"/>
  <c r="I17" i="13"/>
  <c r="I10" i="13"/>
  <c r="G11" i="13"/>
  <c r="G12" i="13"/>
  <c r="G13" i="13"/>
  <c r="G14" i="13"/>
  <c r="G15" i="13"/>
  <c r="G16" i="13"/>
  <c r="G17" i="13"/>
  <c r="G18" i="13"/>
  <c r="G10" i="13"/>
  <c r="S16" i="37" l="1"/>
  <c r="S23" i="36"/>
  <c r="S25" i="36" s="1"/>
  <c r="Q13" i="24"/>
  <c r="Q23" i="23"/>
  <c r="Q25" i="23" s="1"/>
  <c r="O16" i="24"/>
  <c r="O23" i="23"/>
  <c r="O25" i="23" s="1"/>
  <c r="AB20" i="13"/>
  <c r="AB22" i="13" s="1"/>
  <c r="Z20" i="13"/>
  <c r="Z22" i="13" s="1"/>
  <c r="X20" i="13"/>
  <c r="X22" i="13" s="1"/>
  <c r="V20" i="13"/>
  <c r="V22" i="13" s="1"/>
  <c r="T20" i="13"/>
  <c r="T22" i="13" s="1"/>
  <c r="R20" i="13"/>
  <c r="R22" i="13" s="1"/>
  <c r="P20" i="13"/>
  <c r="P22" i="13" s="1"/>
  <c r="N20" i="13"/>
  <c r="N22" i="13" s="1"/>
  <c r="L20" i="13"/>
  <c r="L22" i="13" s="1"/>
  <c r="J20" i="13"/>
  <c r="J22" i="13" s="1"/>
  <c r="H20" i="13"/>
  <c r="H22" i="13" s="1"/>
  <c r="F20" i="13"/>
  <c r="F22" i="13" s="1"/>
  <c r="B20" i="13"/>
  <c r="B22" i="13" s="1"/>
  <c r="D18" i="13"/>
  <c r="E17" i="13"/>
  <c r="D17" i="13"/>
  <c r="C17" i="13"/>
  <c r="E16" i="13"/>
  <c r="C16" i="13" s="1"/>
  <c r="D16" i="13"/>
  <c r="E15" i="13"/>
  <c r="C15" i="13" s="1"/>
  <c r="D15" i="13"/>
  <c r="E14" i="13"/>
  <c r="C14" i="13" s="1"/>
  <c r="D14" i="13"/>
  <c r="E13" i="13"/>
  <c r="C13" i="13" s="1"/>
  <c r="D13" i="13"/>
  <c r="E12" i="13"/>
  <c r="C12" i="13" s="1"/>
  <c r="D12" i="13"/>
  <c r="E11" i="13"/>
  <c r="C11" i="13" s="1"/>
  <c r="D11" i="13"/>
  <c r="E10" i="13"/>
  <c r="C10" i="13" s="1"/>
  <c r="D10" i="13"/>
  <c r="S16" i="38" l="1"/>
  <c r="S23" i="38" s="1"/>
  <c r="S25" i="38" s="1"/>
  <c r="S23" i="37"/>
  <c r="S25" i="37" s="1"/>
  <c r="Q13" i="26"/>
  <c r="Q23" i="24"/>
  <c r="Q25" i="24" s="1"/>
  <c r="O16" i="26"/>
  <c r="O23" i="24"/>
  <c r="O25" i="24" s="1"/>
  <c r="D20" i="13"/>
  <c r="D22" i="13" s="1"/>
  <c r="O15" i="12"/>
  <c r="I14" i="12"/>
  <c r="Q13" i="27" l="1"/>
  <c r="Q23" i="26"/>
  <c r="Q25" i="26" s="1"/>
  <c r="O16" i="27"/>
  <c r="O23" i="26"/>
  <c r="O25" i="26" s="1"/>
  <c r="AC12" i="12"/>
  <c r="AC13" i="12"/>
  <c r="AC14" i="12"/>
  <c r="AC18" i="12"/>
  <c r="AC10" i="12"/>
  <c r="AA12" i="12"/>
  <c r="AA13" i="12"/>
  <c r="AA14" i="12"/>
  <c r="AA15" i="12"/>
  <c r="AA17" i="12"/>
  <c r="Y11" i="12"/>
  <c r="Y12" i="12"/>
  <c r="Y13" i="12"/>
  <c r="Y14" i="12"/>
  <c r="Y15" i="12"/>
  <c r="Y16" i="12"/>
  <c r="Y18" i="12"/>
  <c r="Y10" i="12"/>
  <c r="W11" i="12"/>
  <c r="W12" i="12"/>
  <c r="W13" i="12"/>
  <c r="W14" i="12"/>
  <c r="W15" i="12"/>
  <c r="W16" i="12"/>
  <c r="W17" i="12"/>
  <c r="W18" i="12"/>
  <c r="W10" i="12"/>
  <c r="W10" i="13" s="1"/>
  <c r="W10" i="14" s="1"/>
  <c r="W10" i="15" s="1"/>
  <c r="W10" i="16" s="1"/>
  <c r="W10" i="17" s="1"/>
  <c r="W10" i="18" s="1"/>
  <c r="U11" i="12"/>
  <c r="U12" i="12"/>
  <c r="U13" i="12"/>
  <c r="U14" i="12"/>
  <c r="U15" i="12"/>
  <c r="U16" i="12"/>
  <c r="U18" i="12"/>
  <c r="U10" i="12"/>
  <c r="S11" i="12"/>
  <c r="S12" i="12"/>
  <c r="S13" i="12"/>
  <c r="S14" i="12"/>
  <c r="S15" i="12"/>
  <c r="S16" i="12"/>
  <c r="S17" i="12"/>
  <c r="S18" i="12"/>
  <c r="S10" i="12"/>
  <c r="Q11" i="12"/>
  <c r="Q12" i="12"/>
  <c r="Q13" i="12"/>
  <c r="Q14" i="12"/>
  <c r="Q15" i="12"/>
  <c r="Q16" i="12"/>
  <c r="Q17" i="12"/>
  <c r="Q18" i="12"/>
  <c r="O11" i="12"/>
  <c r="O12" i="12"/>
  <c r="O13" i="12"/>
  <c r="O14" i="12"/>
  <c r="O16" i="12"/>
  <c r="O17" i="12"/>
  <c r="O10" i="12"/>
  <c r="M11" i="12"/>
  <c r="M12" i="12"/>
  <c r="M13" i="12"/>
  <c r="M14" i="12"/>
  <c r="E14" i="12" s="1"/>
  <c r="C14" i="12" s="1"/>
  <c r="M15" i="12"/>
  <c r="M16" i="12"/>
  <c r="M17" i="12"/>
  <c r="M18" i="12"/>
  <c r="M10" i="12"/>
  <c r="K11" i="12"/>
  <c r="K12" i="12"/>
  <c r="K13" i="12"/>
  <c r="K14" i="12"/>
  <c r="K15" i="12"/>
  <c r="E15" i="12" s="1"/>
  <c r="C15" i="12" s="1"/>
  <c r="K16" i="12"/>
  <c r="K17" i="12"/>
  <c r="K18" i="12"/>
  <c r="K10" i="12"/>
  <c r="I11" i="12"/>
  <c r="I12" i="12"/>
  <c r="I13" i="12"/>
  <c r="I15" i="12"/>
  <c r="I16" i="12"/>
  <c r="I17" i="12"/>
  <c r="I10" i="12"/>
  <c r="G11" i="12"/>
  <c r="G12" i="12"/>
  <c r="G13" i="12"/>
  <c r="G14" i="12"/>
  <c r="G15" i="12"/>
  <c r="G16" i="12"/>
  <c r="G17" i="12"/>
  <c r="G18" i="12"/>
  <c r="G10" i="12"/>
  <c r="AB20" i="12"/>
  <c r="AB22" i="12" s="1"/>
  <c r="Z20" i="12"/>
  <c r="Z22" i="12" s="1"/>
  <c r="X20" i="12"/>
  <c r="X22" i="12" s="1"/>
  <c r="V20" i="12"/>
  <c r="V22" i="12" s="1"/>
  <c r="T20" i="12"/>
  <c r="T22" i="12" s="1"/>
  <c r="R20" i="12"/>
  <c r="R22" i="12" s="1"/>
  <c r="P20" i="12"/>
  <c r="P22" i="12" s="1"/>
  <c r="N20" i="12"/>
  <c r="N22" i="12" s="1"/>
  <c r="L20" i="12"/>
  <c r="L22" i="12" s="1"/>
  <c r="J20" i="12"/>
  <c r="J22" i="12" s="1"/>
  <c r="H20" i="12"/>
  <c r="H22" i="12" s="1"/>
  <c r="F20" i="12"/>
  <c r="F22" i="12" s="1"/>
  <c r="B20" i="12"/>
  <c r="B22" i="12" s="1"/>
  <c r="D18" i="12"/>
  <c r="D17" i="12"/>
  <c r="D16" i="12"/>
  <c r="D15" i="12"/>
  <c r="D14" i="12"/>
  <c r="E13" i="12"/>
  <c r="C13" i="12" s="1"/>
  <c r="D13" i="12"/>
  <c r="D12" i="12"/>
  <c r="E11" i="12"/>
  <c r="C11" i="12" s="1"/>
  <c r="D11" i="12"/>
  <c r="D10" i="12"/>
  <c r="Q23" i="27" l="1"/>
  <c r="Q25" i="27" s="1"/>
  <c r="Q13" i="28"/>
  <c r="O23" i="27"/>
  <c r="O25" i="27" s="1"/>
  <c r="O16" i="28"/>
  <c r="W10" i="19"/>
  <c r="W20" i="18"/>
  <c r="W22" i="18" s="1"/>
  <c r="E17" i="12"/>
  <c r="C17" i="12" s="1"/>
  <c r="E10" i="12"/>
  <c r="C10" i="12" s="1"/>
  <c r="E16" i="12"/>
  <c r="C16" i="12" s="1"/>
  <c r="D20" i="12"/>
  <c r="D22" i="12" s="1"/>
  <c r="E12" i="12"/>
  <c r="C12" i="12" s="1"/>
  <c r="O17" i="11"/>
  <c r="Q13" i="29" l="1"/>
  <c r="Q23" i="28"/>
  <c r="Q25" i="28" s="1"/>
  <c r="O16" i="29"/>
  <c r="O23" i="29" s="1"/>
  <c r="O25" i="29" s="1"/>
  <c r="O23" i="28"/>
  <c r="O25" i="28" s="1"/>
  <c r="W13" i="20"/>
  <c r="W20" i="19"/>
  <c r="W22" i="19" s="1"/>
  <c r="AC10" i="11"/>
  <c r="AC12" i="11"/>
  <c r="AC13" i="11"/>
  <c r="AC14" i="11"/>
  <c r="AC18" i="11"/>
  <c r="AA12" i="11"/>
  <c r="AA13" i="11"/>
  <c r="AA14" i="11"/>
  <c r="AA15" i="11"/>
  <c r="AA17" i="11"/>
  <c r="Y10" i="11"/>
  <c r="Y11" i="11"/>
  <c r="Y12" i="11"/>
  <c r="Y13" i="11"/>
  <c r="Y14" i="11"/>
  <c r="Y15" i="11"/>
  <c r="Y16" i="11"/>
  <c r="Y18" i="11"/>
  <c r="W11" i="11"/>
  <c r="W12" i="11"/>
  <c r="W13" i="11"/>
  <c r="W14" i="11"/>
  <c r="W15" i="11"/>
  <c r="W16" i="11"/>
  <c r="W17" i="11"/>
  <c r="W18" i="11"/>
  <c r="W10" i="11"/>
  <c r="U10" i="11"/>
  <c r="U11" i="11"/>
  <c r="U12" i="11"/>
  <c r="U13" i="11"/>
  <c r="U14" i="11"/>
  <c r="U15" i="11"/>
  <c r="U16" i="11"/>
  <c r="U17" i="11"/>
  <c r="U17" i="12" s="1"/>
  <c r="U17" i="13" s="1"/>
  <c r="U17" i="14" s="1"/>
  <c r="U17" i="15" s="1"/>
  <c r="U17" i="16" s="1"/>
  <c r="U17" i="17" s="1"/>
  <c r="U17" i="18" s="1"/>
  <c r="U18" i="11"/>
  <c r="S11" i="11"/>
  <c r="S12" i="11"/>
  <c r="S13" i="11"/>
  <c r="S14" i="11"/>
  <c r="S15" i="11"/>
  <c r="S16" i="11"/>
  <c r="S17" i="11"/>
  <c r="S18" i="11"/>
  <c r="S10" i="11"/>
  <c r="Q11" i="11"/>
  <c r="Q12" i="11"/>
  <c r="Q13" i="11"/>
  <c r="Q14" i="11"/>
  <c r="Q15" i="11"/>
  <c r="Q16" i="11"/>
  <c r="Q17" i="11"/>
  <c r="Q18" i="11"/>
  <c r="O11" i="11"/>
  <c r="O12" i="11"/>
  <c r="O13" i="11"/>
  <c r="O14" i="11"/>
  <c r="O15" i="11"/>
  <c r="O16" i="11"/>
  <c r="O10" i="11"/>
  <c r="M10" i="11"/>
  <c r="M11" i="11"/>
  <c r="M12" i="11"/>
  <c r="M13" i="11"/>
  <c r="M14" i="11"/>
  <c r="M15" i="11"/>
  <c r="M16" i="11"/>
  <c r="M17" i="11"/>
  <c r="M18" i="11"/>
  <c r="K11" i="11"/>
  <c r="K12" i="11"/>
  <c r="K13" i="11"/>
  <c r="K14" i="11"/>
  <c r="K15" i="11"/>
  <c r="K16" i="11"/>
  <c r="K17" i="11"/>
  <c r="K18" i="11"/>
  <c r="K10" i="11"/>
  <c r="I10" i="11"/>
  <c r="I11" i="11"/>
  <c r="I12" i="11"/>
  <c r="I13" i="11"/>
  <c r="I14" i="11"/>
  <c r="I15" i="11"/>
  <c r="I16" i="11"/>
  <c r="I17" i="11"/>
  <c r="G11" i="11"/>
  <c r="G12" i="11"/>
  <c r="G13" i="11"/>
  <c r="G14" i="11"/>
  <c r="G15" i="11"/>
  <c r="G16" i="11"/>
  <c r="G17" i="11"/>
  <c r="G18" i="11"/>
  <c r="G10" i="11"/>
  <c r="AB20" i="11"/>
  <c r="AB22" i="11" s="1"/>
  <c r="Z20" i="11"/>
  <c r="Z22" i="11" s="1"/>
  <c r="X20" i="11"/>
  <c r="X22" i="11" s="1"/>
  <c r="V20" i="11"/>
  <c r="V22" i="11" s="1"/>
  <c r="T20" i="11"/>
  <c r="T22" i="11" s="1"/>
  <c r="R20" i="11"/>
  <c r="R22" i="11" s="1"/>
  <c r="P20" i="11"/>
  <c r="P22" i="11" s="1"/>
  <c r="N20" i="11"/>
  <c r="N22" i="11" s="1"/>
  <c r="L20" i="11"/>
  <c r="L22" i="11" s="1"/>
  <c r="J20" i="11"/>
  <c r="J22" i="11" s="1"/>
  <c r="H20" i="11"/>
  <c r="H22" i="11" s="1"/>
  <c r="F20" i="11"/>
  <c r="F22" i="11" s="1"/>
  <c r="B20" i="11"/>
  <c r="B22" i="11" s="1"/>
  <c r="D18" i="11"/>
  <c r="E17" i="11"/>
  <c r="D17" i="11"/>
  <c r="C17" i="11"/>
  <c r="D16" i="11"/>
  <c r="E15" i="11"/>
  <c r="D15" i="11"/>
  <c r="C15" i="11"/>
  <c r="D14" i="11"/>
  <c r="E13" i="11"/>
  <c r="C13" i="11" s="1"/>
  <c r="D13" i="11"/>
  <c r="D12" i="11"/>
  <c r="D11" i="11"/>
  <c r="D10" i="11"/>
  <c r="Q23" i="29" l="1"/>
  <c r="Q25" i="29" s="1"/>
  <c r="Q13" i="30"/>
  <c r="W13" i="23"/>
  <c r="W23" i="20"/>
  <c r="W25" i="20" s="1"/>
  <c r="U17" i="19"/>
  <c r="U20" i="18"/>
  <c r="U22" i="18" s="1"/>
  <c r="E14" i="11"/>
  <c r="C14" i="11" s="1"/>
  <c r="E16" i="11"/>
  <c r="C16" i="11" s="1"/>
  <c r="E10" i="11"/>
  <c r="C10" i="11" s="1"/>
  <c r="E11" i="11"/>
  <c r="C11" i="11" s="1"/>
  <c r="E12" i="11"/>
  <c r="C12" i="11" s="1"/>
  <c r="D20" i="11"/>
  <c r="D22" i="11" s="1"/>
  <c r="Q13" i="31" l="1"/>
  <c r="Q23" i="30"/>
  <c r="Q25" i="30" s="1"/>
  <c r="W13" i="24"/>
  <c r="W23" i="24" s="1"/>
  <c r="W25" i="24" s="1"/>
  <c r="W23" i="23"/>
  <c r="W25" i="23" s="1"/>
  <c r="U20" i="20"/>
  <c r="U20" i="19"/>
  <c r="U22" i="19" s="1"/>
  <c r="AA13" i="10"/>
  <c r="Q13" i="32" l="1"/>
  <c r="Q23" i="31"/>
  <c r="Q25" i="31" s="1"/>
  <c r="U20" i="23"/>
  <c r="U23" i="20"/>
  <c r="U25" i="20" s="1"/>
  <c r="AC12" i="10"/>
  <c r="AC13" i="10"/>
  <c r="AC14" i="10"/>
  <c r="AC18" i="10"/>
  <c r="AC10" i="10"/>
  <c r="AA11" i="10"/>
  <c r="AA11" i="11" s="1"/>
  <c r="AA11" i="12" s="1"/>
  <c r="AA11" i="13" s="1"/>
  <c r="AA11" i="14" s="1"/>
  <c r="AA11" i="15" s="1"/>
  <c r="AA11" i="16" s="1"/>
  <c r="AA11" i="17" s="1"/>
  <c r="AA11" i="18" s="1"/>
  <c r="AA11" i="19" s="1"/>
  <c r="AA14" i="20" s="1"/>
  <c r="AA14" i="23" s="1"/>
  <c r="AA12" i="10"/>
  <c r="AA14" i="10"/>
  <c r="AA15" i="10"/>
  <c r="AA17" i="10"/>
  <c r="Y11" i="10"/>
  <c r="Y12" i="10"/>
  <c r="Y13" i="10"/>
  <c r="Y14" i="10"/>
  <c r="Y15" i="10"/>
  <c r="Y16" i="10"/>
  <c r="Y17" i="10"/>
  <c r="Y17" i="11" s="1"/>
  <c r="Y17" i="12" s="1"/>
  <c r="Y17" i="13" s="1"/>
  <c r="Y17" i="14" s="1"/>
  <c r="Y17" i="15" s="1"/>
  <c r="Y17" i="16" s="1"/>
  <c r="Y17" i="17" s="1"/>
  <c r="Y17" i="18" s="1"/>
  <c r="Y18" i="10"/>
  <c r="Y10" i="10"/>
  <c r="W11" i="10"/>
  <c r="W12" i="10"/>
  <c r="W13" i="10"/>
  <c r="W14" i="10"/>
  <c r="W15" i="10"/>
  <c r="W16" i="10"/>
  <c r="W17" i="10"/>
  <c r="W18" i="10"/>
  <c r="W10" i="10"/>
  <c r="U10" i="10"/>
  <c r="U11" i="10"/>
  <c r="U12" i="10"/>
  <c r="U13" i="10"/>
  <c r="U14" i="10"/>
  <c r="U15" i="10"/>
  <c r="U16" i="10"/>
  <c r="U17" i="10"/>
  <c r="U18" i="10"/>
  <c r="S11" i="10"/>
  <c r="S12" i="10"/>
  <c r="S13" i="10"/>
  <c r="S14" i="10"/>
  <c r="S15" i="10"/>
  <c r="S16" i="10"/>
  <c r="S17" i="10"/>
  <c r="S18" i="10"/>
  <c r="S10" i="10"/>
  <c r="Q11" i="10"/>
  <c r="Q12" i="10"/>
  <c r="Q13" i="10"/>
  <c r="Q14" i="10"/>
  <c r="Q15" i="10"/>
  <c r="Q16" i="10"/>
  <c r="Q17" i="10"/>
  <c r="Q18" i="10"/>
  <c r="O11" i="10"/>
  <c r="O12" i="10"/>
  <c r="O13" i="10"/>
  <c r="O14" i="10"/>
  <c r="O15" i="10"/>
  <c r="O16" i="10"/>
  <c r="O17" i="10"/>
  <c r="O18" i="10"/>
  <c r="O18" i="11" s="1"/>
  <c r="O10" i="10"/>
  <c r="M10" i="10"/>
  <c r="M11" i="10"/>
  <c r="M12" i="10"/>
  <c r="M13" i="10"/>
  <c r="M14" i="10"/>
  <c r="M15" i="10"/>
  <c r="M16" i="10"/>
  <c r="M17" i="10"/>
  <c r="M18" i="10"/>
  <c r="K11" i="10"/>
  <c r="K12" i="10"/>
  <c r="K13" i="10"/>
  <c r="K14" i="10"/>
  <c r="K15" i="10"/>
  <c r="K16" i="10"/>
  <c r="K17" i="10"/>
  <c r="K18" i="10"/>
  <c r="K10" i="10"/>
  <c r="I10" i="10"/>
  <c r="I11" i="10"/>
  <c r="I12" i="10"/>
  <c r="I13" i="10"/>
  <c r="I14" i="10"/>
  <c r="I15" i="10"/>
  <c r="I16" i="10"/>
  <c r="I17" i="10"/>
  <c r="I18" i="10"/>
  <c r="I18" i="11" s="1"/>
  <c r="G11" i="10"/>
  <c r="G12" i="10"/>
  <c r="G13" i="10"/>
  <c r="G14" i="10"/>
  <c r="G15" i="10"/>
  <c r="G16" i="10"/>
  <c r="G17" i="10"/>
  <c r="G18" i="10"/>
  <c r="G10" i="10"/>
  <c r="AB20" i="10"/>
  <c r="AB22" i="10" s="1"/>
  <c r="Z20" i="10"/>
  <c r="Z22" i="10" s="1"/>
  <c r="X20" i="10"/>
  <c r="X22" i="10" s="1"/>
  <c r="V20" i="10"/>
  <c r="V22" i="10" s="1"/>
  <c r="T20" i="10"/>
  <c r="T22" i="10" s="1"/>
  <c r="R20" i="10"/>
  <c r="R22" i="10" s="1"/>
  <c r="P20" i="10"/>
  <c r="P22" i="10" s="1"/>
  <c r="N20" i="10"/>
  <c r="N22" i="10" s="1"/>
  <c r="L20" i="10"/>
  <c r="L22" i="10" s="1"/>
  <c r="J20" i="10"/>
  <c r="J22" i="10" s="1"/>
  <c r="H20" i="10"/>
  <c r="H22" i="10" s="1"/>
  <c r="F20" i="10"/>
  <c r="F22" i="10" s="1"/>
  <c r="B20" i="10"/>
  <c r="B22" i="10" s="1"/>
  <c r="D18" i="10"/>
  <c r="D17" i="10"/>
  <c r="D16" i="10"/>
  <c r="E15" i="10"/>
  <c r="D15" i="10"/>
  <c r="C15" i="10"/>
  <c r="D14" i="10"/>
  <c r="E13" i="10"/>
  <c r="C13" i="10" s="1"/>
  <c r="D13" i="10"/>
  <c r="D12" i="10"/>
  <c r="E11" i="10"/>
  <c r="C11" i="10" s="1"/>
  <c r="D11" i="10"/>
  <c r="D10" i="10"/>
  <c r="Q23" i="32" l="1"/>
  <c r="Q25" i="32" s="1"/>
  <c r="Q13" i="33"/>
  <c r="U23" i="23"/>
  <c r="U25" i="23" s="1"/>
  <c r="U20" i="24"/>
  <c r="AA14" i="24"/>
  <c r="Y17" i="19"/>
  <c r="Y20" i="18"/>
  <c r="Y22" i="18" s="1"/>
  <c r="I18" i="12"/>
  <c r="E18" i="11"/>
  <c r="C18" i="11" s="1"/>
  <c r="O18" i="12"/>
  <c r="E10" i="10"/>
  <c r="C10" i="10" s="1"/>
  <c r="E12" i="10"/>
  <c r="C12" i="10" s="1"/>
  <c r="E16" i="10"/>
  <c r="C16" i="10" s="1"/>
  <c r="E17" i="10"/>
  <c r="C17" i="10" s="1"/>
  <c r="E18" i="10"/>
  <c r="C18" i="10" s="1"/>
  <c r="E14" i="10"/>
  <c r="C14" i="10" s="1"/>
  <c r="D20" i="10"/>
  <c r="D22" i="10" s="1"/>
  <c r="C21" i="7"/>
  <c r="D21" i="7"/>
  <c r="E21" i="7"/>
  <c r="Q13" i="34" l="1"/>
  <c r="Q23" i="33"/>
  <c r="Q25" i="33" s="1"/>
  <c r="U20" i="26"/>
  <c r="U23" i="24"/>
  <c r="U25" i="24" s="1"/>
  <c r="Y20" i="20"/>
  <c r="Y20" i="19"/>
  <c r="Y22" i="19" s="1"/>
  <c r="I18" i="13"/>
  <c r="E18" i="12"/>
  <c r="C18" i="12" s="1"/>
  <c r="O18" i="13"/>
  <c r="Y13" i="8"/>
  <c r="K14" i="9"/>
  <c r="Q13" i="35" l="1"/>
  <c r="Q23" i="35" s="1"/>
  <c r="Q25" i="35" s="1"/>
  <c r="Q23" i="34"/>
  <c r="Q25" i="34" s="1"/>
  <c r="U20" i="27"/>
  <c r="U23" i="27" s="1"/>
  <c r="U25" i="27" s="1"/>
  <c r="U23" i="26"/>
  <c r="U25" i="26" s="1"/>
  <c r="Y20" i="23"/>
  <c r="Y23" i="20"/>
  <c r="Y25" i="20" s="1"/>
  <c r="I18" i="14"/>
  <c r="E18" i="13"/>
  <c r="C18" i="13" s="1"/>
  <c r="O18" i="14"/>
  <c r="AC10" i="9"/>
  <c r="AC11" i="9"/>
  <c r="AC11" i="10" s="1"/>
  <c r="AC11" i="11" s="1"/>
  <c r="AC11" i="12" s="1"/>
  <c r="AC11" i="13" s="1"/>
  <c r="AC11" i="14" s="1"/>
  <c r="AC11" i="15" s="1"/>
  <c r="AA11" i="9"/>
  <c r="Y10" i="9"/>
  <c r="Y11" i="9"/>
  <c r="W10" i="9"/>
  <c r="W11" i="9"/>
  <c r="U10" i="9"/>
  <c r="U11" i="9"/>
  <c r="S10" i="9"/>
  <c r="S11" i="9"/>
  <c r="Q11" i="9"/>
  <c r="O10" i="9"/>
  <c r="O11" i="9"/>
  <c r="M10" i="9"/>
  <c r="M11" i="9"/>
  <c r="K10" i="9"/>
  <c r="K11" i="9"/>
  <c r="I10" i="9"/>
  <c r="I11" i="9"/>
  <c r="G10" i="9"/>
  <c r="G11" i="9"/>
  <c r="Y23" i="23" l="1"/>
  <c r="Y25" i="23" s="1"/>
  <c r="Y20" i="24"/>
  <c r="AC11" i="16"/>
  <c r="AC11" i="17" s="1"/>
  <c r="I18" i="15"/>
  <c r="E18" i="14"/>
  <c r="C18" i="14" s="1"/>
  <c r="Q17" i="9"/>
  <c r="Y20" i="26" l="1"/>
  <c r="Y23" i="24"/>
  <c r="Y25" i="24" s="1"/>
  <c r="E18" i="15"/>
  <c r="C18" i="15" s="1"/>
  <c r="AC13" i="9"/>
  <c r="AC14" i="9"/>
  <c r="AC15" i="9"/>
  <c r="AC15" i="10" s="1"/>
  <c r="AC15" i="11" s="1"/>
  <c r="AC15" i="12" s="1"/>
  <c r="AC15" i="13" s="1"/>
  <c r="AC15" i="14" s="1"/>
  <c r="AC15" i="15" s="1"/>
  <c r="AC16" i="9"/>
  <c r="AC16" i="10" s="1"/>
  <c r="AC16" i="11" s="1"/>
  <c r="AC16" i="12" s="1"/>
  <c r="AC16" i="13" s="1"/>
  <c r="AC16" i="14" s="1"/>
  <c r="AC16" i="15" s="1"/>
  <c r="AC16" i="16" s="1"/>
  <c r="AC16" i="17" s="1"/>
  <c r="AC18" i="9"/>
  <c r="AC12" i="9"/>
  <c r="AA13" i="9"/>
  <c r="AA14" i="9"/>
  <c r="AA15" i="9"/>
  <c r="AA17" i="9"/>
  <c r="AA12" i="9"/>
  <c r="Y13" i="9"/>
  <c r="Y14" i="9"/>
  <c r="Y15" i="9"/>
  <c r="Y16" i="9"/>
  <c r="Y17" i="9"/>
  <c r="Y18" i="9"/>
  <c r="Y12" i="9"/>
  <c r="W13" i="9"/>
  <c r="W14" i="9"/>
  <c r="W15" i="9"/>
  <c r="W16" i="9"/>
  <c r="W17" i="9"/>
  <c r="W18" i="9"/>
  <c r="W12" i="9"/>
  <c r="U13" i="9"/>
  <c r="U14" i="9"/>
  <c r="U15" i="9"/>
  <c r="U16" i="9"/>
  <c r="U17" i="9"/>
  <c r="U18" i="9"/>
  <c r="U12" i="9"/>
  <c r="S13" i="9"/>
  <c r="S14" i="9"/>
  <c r="S15" i="9"/>
  <c r="S16" i="9"/>
  <c r="S17" i="9"/>
  <c r="S18" i="9"/>
  <c r="S12" i="9"/>
  <c r="Q13" i="9"/>
  <c r="Q14" i="9"/>
  <c r="Q15" i="9"/>
  <c r="Q16" i="9"/>
  <c r="Q18" i="9"/>
  <c r="Q12" i="9"/>
  <c r="O13" i="9"/>
  <c r="O14" i="9"/>
  <c r="O15" i="9"/>
  <c r="O16" i="9"/>
  <c r="O17" i="9"/>
  <c r="O18" i="9"/>
  <c r="O12" i="9"/>
  <c r="M13" i="9"/>
  <c r="M14" i="9"/>
  <c r="M15" i="9"/>
  <c r="M16" i="9"/>
  <c r="M17" i="9"/>
  <c r="M18" i="9"/>
  <c r="M12" i="9"/>
  <c r="K13" i="9"/>
  <c r="K15" i="9"/>
  <c r="K16" i="9"/>
  <c r="K17" i="9"/>
  <c r="K18" i="9"/>
  <c r="K12" i="9"/>
  <c r="I13" i="9"/>
  <c r="I14" i="9"/>
  <c r="I15" i="9"/>
  <c r="I16" i="9"/>
  <c r="I17" i="9"/>
  <c r="I18" i="9"/>
  <c r="I12" i="9"/>
  <c r="G13" i="9"/>
  <c r="G14" i="9"/>
  <c r="E14" i="9" s="1"/>
  <c r="C14" i="9" s="1"/>
  <c r="G15" i="9"/>
  <c r="G16" i="9"/>
  <c r="G17" i="9"/>
  <c r="G18" i="9"/>
  <c r="G12" i="9"/>
  <c r="AB20" i="9"/>
  <c r="AB22" i="9" s="1"/>
  <c r="Z20" i="9"/>
  <c r="Z22" i="9" s="1"/>
  <c r="X20" i="9"/>
  <c r="X22" i="9" s="1"/>
  <c r="V20" i="9"/>
  <c r="V22" i="9" s="1"/>
  <c r="T20" i="9"/>
  <c r="T22" i="9" s="1"/>
  <c r="R20" i="9"/>
  <c r="R22" i="9" s="1"/>
  <c r="P20" i="9"/>
  <c r="P22" i="9" s="1"/>
  <c r="N20" i="9"/>
  <c r="N22" i="9" s="1"/>
  <c r="L20" i="9"/>
  <c r="L22" i="9" s="1"/>
  <c r="J20" i="9"/>
  <c r="J22" i="9" s="1"/>
  <c r="H20" i="9"/>
  <c r="H22" i="9" s="1"/>
  <c r="F20" i="9"/>
  <c r="F22" i="9" s="1"/>
  <c r="B20" i="9"/>
  <c r="B22" i="9" s="1"/>
  <c r="D18" i="9"/>
  <c r="D17" i="9"/>
  <c r="D16" i="9"/>
  <c r="D15" i="9"/>
  <c r="D14" i="9"/>
  <c r="D13" i="9"/>
  <c r="D12" i="9"/>
  <c r="E11" i="9"/>
  <c r="C11" i="9" s="1"/>
  <c r="D11" i="9"/>
  <c r="D10" i="9"/>
  <c r="Y20" i="27" l="1"/>
  <c r="Y23" i="26"/>
  <c r="Y25" i="26" s="1"/>
  <c r="AC15" i="16"/>
  <c r="AC15" i="17" s="1"/>
  <c r="E16" i="9"/>
  <c r="C16" i="9" s="1"/>
  <c r="E10" i="9"/>
  <c r="C10" i="9" s="1"/>
  <c r="E18" i="9"/>
  <c r="C18" i="9" s="1"/>
  <c r="E13" i="9"/>
  <c r="C13" i="9" s="1"/>
  <c r="E17" i="9"/>
  <c r="C17" i="9" s="1"/>
  <c r="E12" i="9"/>
  <c r="C12" i="9" s="1"/>
  <c r="D20" i="9"/>
  <c r="D22" i="9" s="1"/>
  <c r="E15" i="9"/>
  <c r="C15" i="9" s="1"/>
  <c r="U16" i="8"/>
  <c r="Y23" i="27" l="1"/>
  <c r="Y25" i="27" s="1"/>
  <c r="Y20" i="28"/>
  <c r="AC11" i="8"/>
  <c r="AC12" i="8"/>
  <c r="AC13" i="8"/>
  <c r="AC14" i="8"/>
  <c r="AC15" i="8"/>
  <c r="AC16" i="8"/>
  <c r="AC18" i="8"/>
  <c r="AC19" i="8"/>
  <c r="AC19" i="9" s="1"/>
  <c r="AC10" i="8"/>
  <c r="AA11" i="8"/>
  <c r="AA12" i="8"/>
  <c r="AA13" i="8"/>
  <c r="AA14" i="8"/>
  <c r="AA15" i="8"/>
  <c r="AA17" i="8"/>
  <c r="AA19" i="8"/>
  <c r="AA19" i="9" s="1"/>
  <c r="AA19" i="10" s="1"/>
  <c r="AA19" i="11" s="1"/>
  <c r="AA19" i="12" s="1"/>
  <c r="AA19" i="13" s="1"/>
  <c r="AA19" i="14" s="1"/>
  <c r="AA19" i="15" s="1"/>
  <c r="AA19" i="16" s="1"/>
  <c r="AA19" i="17" s="1"/>
  <c r="AA10" i="8"/>
  <c r="AA10" i="9" s="1"/>
  <c r="AA10" i="10" s="1"/>
  <c r="AA10" i="11" s="1"/>
  <c r="AA10" i="12" s="1"/>
  <c r="AA10" i="13" s="1"/>
  <c r="AA10" i="14" s="1"/>
  <c r="AA10" i="15" s="1"/>
  <c r="AA10" i="16" s="1"/>
  <c r="AA10" i="17" s="1"/>
  <c r="AA10" i="18" s="1"/>
  <c r="AA10" i="19" s="1"/>
  <c r="AA13" i="20" s="1"/>
  <c r="AA13" i="23" s="1"/>
  <c r="AA13" i="24" s="1"/>
  <c r="AA13" i="26" s="1"/>
  <c r="AA13" i="27" s="1"/>
  <c r="Y11" i="8"/>
  <c r="Y12" i="8"/>
  <c r="Y14" i="8"/>
  <c r="Y15" i="8"/>
  <c r="Y16" i="8"/>
  <c r="Y17" i="8"/>
  <c r="Y18" i="8"/>
  <c r="Y19" i="8"/>
  <c r="Y19" i="9" s="1"/>
  <c r="Y10" i="8"/>
  <c r="W11" i="8"/>
  <c r="W12" i="8"/>
  <c r="W13" i="8"/>
  <c r="W14" i="8"/>
  <c r="W15" i="8"/>
  <c r="W16" i="8"/>
  <c r="W17" i="8"/>
  <c r="W18" i="8"/>
  <c r="W19" i="8"/>
  <c r="W19" i="9" s="1"/>
  <c r="W10" i="8"/>
  <c r="U11" i="8"/>
  <c r="U12" i="8"/>
  <c r="U13" i="8"/>
  <c r="U14" i="8"/>
  <c r="U15" i="8"/>
  <c r="U17" i="8"/>
  <c r="U18" i="8"/>
  <c r="U19" i="8"/>
  <c r="U19" i="9" s="1"/>
  <c r="U10" i="8"/>
  <c r="S11" i="8"/>
  <c r="S12" i="8"/>
  <c r="S13" i="8"/>
  <c r="S14" i="8"/>
  <c r="S15" i="8"/>
  <c r="S16" i="8"/>
  <c r="S17" i="8"/>
  <c r="S18" i="8"/>
  <c r="S10" i="8"/>
  <c r="Q11" i="8"/>
  <c r="Q12" i="8"/>
  <c r="Q13" i="8"/>
  <c r="Q14" i="8"/>
  <c r="Q15" i="8"/>
  <c r="Q16" i="8"/>
  <c r="Q17" i="8"/>
  <c r="Q18" i="8"/>
  <c r="Q19" i="8"/>
  <c r="Q19" i="9" s="1"/>
  <c r="O11" i="8"/>
  <c r="O12" i="8"/>
  <c r="O13" i="8"/>
  <c r="O14" i="8"/>
  <c r="O15" i="8"/>
  <c r="O16" i="8"/>
  <c r="O17" i="8"/>
  <c r="O18" i="8"/>
  <c r="O19" i="8"/>
  <c r="O19" i="9" s="1"/>
  <c r="O10" i="8"/>
  <c r="M11" i="8"/>
  <c r="M12" i="8"/>
  <c r="M13" i="8"/>
  <c r="M14" i="8"/>
  <c r="M15" i="8"/>
  <c r="M16" i="8"/>
  <c r="M17" i="8"/>
  <c r="M18" i="8"/>
  <c r="M19" i="8"/>
  <c r="M19" i="9" s="1"/>
  <c r="M10" i="8"/>
  <c r="K11" i="8"/>
  <c r="K12" i="8"/>
  <c r="K13" i="8"/>
  <c r="K14" i="8"/>
  <c r="K15" i="8"/>
  <c r="K16" i="8"/>
  <c r="K17" i="8"/>
  <c r="K18" i="8"/>
  <c r="K19" i="8"/>
  <c r="K19" i="9" s="1"/>
  <c r="K10" i="8"/>
  <c r="Y20" i="29" l="1"/>
  <c r="Y23" i="29" s="1"/>
  <c r="Y25" i="29" s="1"/>
  <c r="Y23" i="28"/>
  <c r="Y25" i="28" s="1"/>
  <c r="AA13" i="28"/>
  <c r="AA23" i="27"/>
  <c r="AA25" i="27" s="1"/>
  <c r="AC19" i="10"/>
  <c r="Y19" i="10"/>
  <c r="Y20" i="9"/>
  <c r="Y22" i="9" s="1"/>
  <c r="W19" i="10"/>
  <c r="W20" i="9"/>
  <c r="W22" i="9" s="1"/>
  <c r="U19" i="10"/>
  <c r="U20" i="9"/>
  <c r="U22" i="9" s="1"/>
  <c r="Q19" i="10"/>
  <c r="O19" i="10"/>
  <c r="O20" i="9"/>
  <c r="O22" i="9" s="1"/>
  <c r="M19" i="10"/>
  <c r="M20" i="9"/>
  <c r="M22" i="9" s="1"/>
  <c r="K19" i="10"/>
  <c r="K20" i="9"/>
  <c r="K22" i="9" s="1"/>
  <c r="I11" i="8"/>
  <c r="I12" i="8"/>
  <c r="I13" i="8"/>
  <c r="I14" i="8"/>
  <c r="E14" i="8" s="1"/>
  <c r="C14" i="8" s="1"/>
  <c r="I15" i="8"/>
  <c r="I16" i="8"/>
  <c r="I17" i="8"/>
  <c r="I18" i="8"/>
  <c r="I19" i="8"/>
  <c r="I19" i="9" s="1"/>
  <c r="I10" i="8"/>
  <c r="G11" i="8"/>
  <c r="E11" i="8" s="1"/>
  <c r="C11" i="8" s="1"/>
  <c r="G12" i="8"/>
  <c r="G13" i="8"/>
  <c r="E13" i="8" s="1"/>
  <c r="C13" i="8" s="1"/>
  <c r="G14" i="8"/>
  <c r="G15" i="8"/>
  <c r="E15" i="8" s="1"/>
  <c r="C15" i="8" s="1"/>
  <c r="G16" i="8"/>
  <c r="G17" i="8"/>
  <c r="G18" i="8"/>
  <c r="G19" i="8"/>
  <c r="G19" i="9" s="1"/>
  <c r="G10" i="8"/>
  <c r="E10" i="8" s="1"/>
  <c r="C10" i="8" s="1"/>
  <c r="B22" i="8"/>
  <c r="AB20" i="8"/>
  <c r="AB22" i="8" s="1"/>
  <c r="Z20" i="8"/>
  <c r="Z22" i="8" s="1"/>
  <c r="X20" i="8"/>
  <c r="X22" i="8" s="1"/>
  <c r="V20" i="8"/>
  <c r="V22" i="8" s="1"/>
  <c r="T20" i="8"/>
  <c r="T22" i="8" s="1"/>
  <c r="R20" i="8"/>
  <c r="R22" i="8" s="1"/>
  <c r="P20" i="8"/>
  <c r="P22" i="8" s="1"/>
  <c r="N20" i="8"/>
  <c r="N22" i="8" s="1"/>
  <c r="L20" i="8"/>
  <c r="L22" i="8" s="1"/>
  <c r="J20" i="8"/>
  <c r="J22" i="8" s="1"/>
  <c r="H20" i="8"/>
  <c r="H22" i="8" s="1"/>
  <c r="F20" i="8"/>
  <c r="F22" i="8" s="1"/>
  <c r="B20" i="8"/>
  <c r="E19" i="8"/>
  <c r="C19" i="8" s="1"/>
  <c r="D18" i="8"/>
  <c r="E17" i="8"/>
  <c r="C17" i="8" s="1"/>
  <c r="D17" i="8"/>
  <c r="D16" i="8"/>
  <c r="D15" i="8"/>
  <c r="D14" i="8"/>
  <c r="D13" i="8"/>
  <c r="E12" i="8"/>
  <c r="C12" i="8" s="1"/>
  <c r="D12" i="8"/>
  <c r="D11" i="8"/>
  <c r="D10" i="8"/>
  <c r="AA23" i="28" l="1"/>
  <c r="AA25" i="28" s="1"/>
  <c r="AA13" i="29"/>
  <c r="AC19" i="11"/>
  <c r="Y19" i="11"/>
  <c r="Y20" i="10"/>
  <c r="Y22" i="10" s="1"/>
  <c r="W19" i="11"/>
  <c r="W20" i="10"/>
  <c r="W22" i="10" s="1"/>
  <c r="U19" i="11"/>
  <c r="U20" i="10"/>
  <c r="U22" i="10" s="1"/>
  <c r="Q19" i="11"/>
  <c r="O19" i="11"/>
  <c r="O20" i="10"/>
  <c r="O22" i="10" s="1"/>
  <c r="M19" i="11"/>
  <c r="M20" i="10"/>
  <c r="M22" i="10" s="1"/>
  <c r="K19" i="11"/>
  <c r="K20" i="10"/>
  <c r="K22" i="10" s="1"/>
  <c r="I19" i="10"/>
  <c r="I20" i="9"/>
  <c r="I22" i="9" s="1"/>
  <c r="G19" i="10"/>
  <c r="E19" i="9"/>
  <c r="C19" i="9" s="1"/>
  <c r="G20" i="9"/>
  <c r="E18" i="8"/>
  <c r="C18" i="8" s="1"/>
  <c r="D20" i="8"/>
  <c r="D22" i="8" s="1"/>
  <c r="I20" i="8"/>
  <c r="I22" i="8" s="1"/>
  <c r="M20" i="8"/>
  <c r="M22" i="8" s="1"/>
  <c r="U20" i="8"/>
  <c r="U22" i="8" s="1"/>
  <c r="Y20" i="8"/>
  <c r="Y22" i="8" s="1"/>
  <c r="K20" i="8"/>
  <c r="K22" i="8" s="1"/>
  <c r="O20" i="8"/>
  <c r="O22" i="8" s="1"/>
  <c r="W20" i="8"/>
  <c r="W22" i="8" s="1"/>
  <c r="E16" i="8"/>
  <c r="C16" i="8" s="1"/>
  <c r="G20" i="8"/>
  <c r="D17" i="7"/>
  <c r="AA23" i="29" l="1"/>
  <c r="AA25" i="29" s="1"/>
  <c r="AA13" i="30"/>
  <c r="AA23" i="30" s="1"/>
  <c r="AA25" i="30" s="1"/>
  <c r="AC19" i="12"/>
  <c r="Y19" i="12"/>
  <c r="Y20" i="11"/>
  <c r="Y22" i="11" s="1"/>
  <c r="W19" i="12"/>
  <c r="W20" i="11"/>
  <c r="W22" i="11" s="1"/>
  <c r="U19" i="12"/>
  <c r="U20" i="11"/>
  <c r="U22" i="11" s="1"/>
  <c r="Q19" i="12"/>
  <c r="O19" i="12"/>
  <c r="O20" i="11"/>
  <c r="O22" i="11" s="1"/>
  <c r="M19" i="12"/>
  <c r="M20" i="11"/>
  <c r="M22" i="11" s="1"/>
  <c r="K19" i="12"/>
  <c r="K20" i="11"/>
  <c r="K22" i="11" s="1"/>
  <c r="I19" i="11"/>
  <c r="I20" i="10"/>
  <c r="I22" i="10" s="1"/>
  <c r="G22" i="9"/>
  <c r="E20" i="9"/>
  <c r="G19" i="11"/>
  <c r="G20" i="10"/>
  <c r="E19" i="10"/>
  <c r="C19" i="10" s="1"/>
  <c r="G22" i="8"/>
  <c r="E20" i="8"/>
  <c r="AC21" i="7"/>
  <c r="AA21" i="7"/>
  <c r="Y21" i="7"/>
  <c r="W21" i="7"/>
  <c r="U21" i="7"/>
  <c r="S21" i="7"/>
  <c r="Q21" i="7"/>
  <c r="O21" i="7"/>
  <c r="M21" i="7"/>
  <c r="K21" i="7"/>
  <c r="I21" i="7"/>
  <c r="G21" i="7"/>
  <c r="G11" i="7"/>
  <c r="G12" i="7"/>
  <c r="G13" i="7"/>
  <c r="G14" i="7"/>
  <c r="G15" i="7"/>
  <c r="G16" i="7"/>
  <c r="G17" i="7"/>
  <c r="G18" i="7"/>
  <c r="G19" i="7"/>
  <c r="G10" i="7"/>
  <c r="I11" i="7"/>
  <c r="I12" i="7"/>
  <c r="I13" i="7"/>
  <c r="I14" i="7"/>
  <c r="I15" i="7"/>
  <c r="I16" i="7"/>
  <c r="I17" i="7"/>
  <c r="I18" i="7"/>
  <c r="I19" i="7"/>
  <c r="K11" i="7"/>
  <c r="K12" i="7"/>
  <c r="K13" i="7"/>
  <c r="K14" i="7"/>
  <c r="K15" i="7"/>
  <c r="K16" i="7"/>
  <c r="K17" i="7"/>
  <c r="K18" i="7"/>
  <c r="K19" i="7"/>
  <c r="M11" i="7"/>
  <c r="M12" i="7"/>
  <c r="M13" i="7"/>
  <c r="M14" i="7"/>
  <c r="M15" i="7"/>
  <c r="M16" i="7"/>
  <c r="M17" i="7"/>
  <c r="M18" i="7"/>
  <c r="M19" i="7"/>
  <c r="O11" i="7"/>
  <c r="O12" i="7"/>
  <c r="O13" i="7"/>
  <c r="O14" i="7"/>
  <c r="O15" i="7"/>
  <c r="O16" i="7"/>
  <c r="O17" i="7"/>
  <c r="O18" i="7"/>
  <c r="O19" i="7"/>
  <c r="Q11" i="7"/>
  <c r="Q12" i="7"/>
  <c r="Q13" i="7"/>
  <c r="Q14" i="7"/>
  <c r="Q15" i="7"/>
  <c r="Q16" i="7"/>
  <c r="Q17" i="7"/>
  <c r="Q18" i="7"/>
  <c r="Q19" i="7"/>
  <c r="S11" i="7"/>
  <c r="S12" i="7"/>
  <c r="S13" i="7"/>
  <c r="S14" i="7"/>
  <c r="S15" i="7"/>
  <c r="S16" i="7"/>
  <c r="S17" i="7"/>
  <c r="S18" i="7"/>
  <c r="U11" i="7"/>
  <c r="U12" i="7"/>
  <c r="U13" i="7"/>
  <c r="U14" i="7"/>
  <c r="U15" i="7"/>
  <c r="U16" i="7"/>
  <c r="U17" i="7"/>
  <c r="U18" i="7"/>
  <c r="U19" i="7"/>
  <c r="W11" i="7"/>
  <c r="W12" i="7"/>
  <c r="W13" i="7"/>
  <c r="W14" i="7"/>
  <c r="W15" i="7"/>
  <c r="W16" i="7"/>
  <c r="W17" i="7"/>
  <c r="W18" i="7"/>
  <c r="W19" i="7"/>
  <c r="Y11" i="7"/>
  <c r="Y12" i="7"/>
  <c r="Y13" i="7"/>
  <c r="Y14" i="7"/>
  <c r="Y15" i="7"/>
  <c r="Y16" i="7"/>
  <c r="Y17" i="7"/>
  <c r="Y18" i="7"/>
  <c r="Y19" i="7"/>
  <c r="AA11" i="7"/>
  <c r="AA12" i="7"/>
  <c r="AA13" i="7"/>
  <c r="AA14" i="7"/>
  <c r="AA15" i="7"/>
  <c r="AA17" i="7"/>
  <c r="AC11" i="7"/>
  <c r="AC12" i="7"/>
  <c r="AC13" i="7"/>
  <c r="AC14" i="7"/>
  <c r="AC15" i="7"/>
  <c r="AC16" i="7"/>
  <c r="AC18" i="7"/>
  <c r="AC19" i="7"/>
  <c r="I10" i="7"/>
  <c r="K10" i="7"/>
  <c r="M10" i="7"/>
  <c r="O10" i="7"/>
  <c r="S10" i="7"/>
  <c r="U10" i="7"/>
  <c r="W10" i="7"/>
  <c r="Y10" i="7"/>
  <c r="AA10" i="7"/>
  <c r="AC10" i="7"/>
  <c r="AC19" i="13" l="1"/>
  <c r="Y19" i="13"/>
  <c r="Y20" i="12"/>
  <c r="Y22" i="12" s="1"/>
  <c r="W19" i="13"/>
  <c r="W20" i="12"/>
  <c r="W22" i="12" s="1"/>
  <c r="U19" i="13"/>
  <c r="U20" i="12"/>
  <c r="U22" i="12" s="1"/>
  <c r="Q19" i="13"/>
  <c r="O19" i="13"/>
  <c r="O20" i="12"/>
  <c r="O22" i="12" s="1"/>
  <c r="M19" i="13"/>
  <c r="M20" i="12"/>
  <c r="M22" i="12" s="1"/>
  <c r="K19" i="13"/>
  <c r="K20" i="12"/>
  <c r="K22" i="12" s="1"/>
  <c r="I19" i="12"/>
  <c r="I20" i="11"/>
  <c r="I22" i="11" s="1"/>
  <c r="G22" i="10"/>
  <c r="E20" i="10"/>
  <c r="E22" i="9"/>
  <c r="C20" i="9"/>
  <c r="C22" i="9" s="1"/>
  <c r="G19" i="12"/>
  <c r="G20" i="11"/>
  <c r="E19" i="11"/>
  <c r="C19" i="11" s="1"/>
  <c r="E22" i="8"/>
  <c r="C20" i="8"/>
  <c r="C22" i="8" s="1"/>
  <c r="AB20" i="7"/>
  <c r="AB22" i="7" s="1"/>
  <c r="Z20" i="7"/>
  <c r="Z22" i="7" s="1"/>
  <c r="X20" i="7"/>
  <c r="X22" i="7" s="1"/>
  <c r="V20" i="7"/>
  <c r="V22" i="7" s="1"/>
  <c r="T20" i="7"/>
  <c r="T22" i="7" s="1"/>
  <c r="R20" i="7"/>
  <c r="R22" i="7" s="1"/>
  <c r="P20" i="7"/>
  <c r="P22" i="7" s="1"/>
  <c r="N20" i="7"/>
  <c r="N22" i="7" s="1"/>
  <c r="L20" i="7"/>
  <c r="L22" i="7" s="1"/>
  <c r="J20" i="7"/>
  <c r="J22" i="7" s="1"/>
  <c r="H20" i="7"/>
  <c r="H22" i="7" s="1"/>
  <c r="F20" i="7"/>
  <c r="F22" i="7" s="1"/>
  <c r="B20" i="7"/>
  <c r="B22" i="7" s="1"/>
  <c r="E18" i="7"/>
  <c r="C18" i="7" s="1"/>
  <c r="D18" i="7"/>
  <c r="E17" i="7"/>
  <c r="C17" i="7" s="1"/>
  <c r="E16" i="7"/>
  <c r="C16" i="7" s="1"/>
  <c r="D16" i="7"/>
  <c r="E15" i="7"/>
  <c r="C15" i="7" s="1"/>
  <c r="D15" i="7"/>
  <c r="E14" i="7"/>
  <c r="C14" i="7" s="1"/>
  <c r="D14" i="7"/>
  <c r="E13" i="7"/>
  <c r="C13" i="7" s="1"/>
  <c r="D13" i="7"/>
  <c r="D12" i="7"/>
  <c r="D11" i="7"/>
  <c r="E10" i="7"/>
  <c r="C10" i="7" s="1"/>
  <c r="D10" i="7"/>
  <c r="AC19" i="14" l="1"/>
  <c r="Y19" i="14"/>
  <c r="Y20" i="13"/>
  <c r="Y22" i="13" s="1"/>
  <c r="W19" i="14"/>
  <c r="W20" i="13"/>
  <c r="W22" i="13" s="1"/>
  <c r="U19" i="14"/>
  <c r="U20" i="13"/>
  <c r="U22" i="13" s="1"/>
  <c r="Q19" i="14"/>
  <c r="Q20" i="13"/>
  <c r="Q22" i="13" s="1"/>
  <c r="O19" i="14"/>
  <c r="O20" i="13"/>
  <c r="O22" i="13" s="1"/>
  <c r="M19" i="14"/>
  <c r="M20" i="13"/>
  <c r="M22" i="13" s="1"/>
  <c r="K19" i="14"/>
  <c r="K20" i="13"/>
  <c r="K22" i="13" s="1"/>
  <c r="I19" i="13"/>
  <c r="I20" i="12"/>
  <c r="I22" i="12" s="1"/>
  <c r="G22" i="11"/>
  <c r="E20" i="11"/>
  <c r="E22" i="10"/>
  <c r="C20" i="10"/>
  <c r="C22" i="10" s="1"/>
  <c r="G19" i="13"/>
  <c r="G20" i="12"/>
  <c r="E19" i="12"/>
  <c r="C19" i="12" s="1"/>
  <c r="E11" i="7"/>
  <c r="C11" i="7" s="1"/>
  <c r="E12" i="7"/>
  <c r="C12" i="7" s="1"/>
  <c r="I20" i="7"/>
  <c r="I22" i="7" s="1"/>
  <c r="M20" i="7"/>
  <c r="M22" i="7" s="1"/>
  <c r="U20" i="7"/>
  <c r="U22" i="7" s="1"/>
  <c r="Y20" i="7"/>
  <c r="Y22" i="7" s="1"/>
  <c r="D20" i="7"/>
  <c r="D22" i="7" s="1"/>
  <c r="G20" i="7"/>
  <c r="G22" i="7" s="1"/>
  <c r="K20" i="7"/>
  <c r="K22" i="7" s="1"/>
  <c r="O20" i="7"/>
  <c r="O22" i="7" s="1"/>
  <c r="W20" i="7"/>
  <c r="W22" i="7" s="1"/>
  <c r="E19" i="7"/>
  <c r="C19" i="7" s="1"/>
  <c r="P20" i="6"/>
  <c r="AC19" i="15" l="1"/>
  <c r="Y19" i="15"/>
  <c r="Y20" i="14"/>
  <c r="Y22" i="14" s="1"/>
  <c r="W19" i="15"/>
  <c r="W20" i="14"/>
  <c r="W22" i="14" s="1"/>
  <c r="U19" i="15"/>
  <c r="U20" i="14"/>
  <c r="U22" i="14" s="1"/>
  <c r="Q19" i="15"/>
  <c r="Q20" i="14"/>
  <c r="Q22" i="14" s="1"/>
  <c r="O19" i="15"/>
  <c r="O20" i="14"/>
  <c r="O22" i="14" s="1"/>
  <c r="M19" i="15"/>
  <c r="M20" i="14"/>
  <c r="M22" i="14" s="1"/>
  <c r="K19" i="15"/>
  <c r="K20" i="14"/>
  <c r="K22" i="14" s="1"/>
  <c r="I19" i="14"/>
  <c r="I20" i="13"/>
  <c r="I22" i="13" s="1"/>
  <c r="G22" i="12"/>
  <c r="E20" i="12"/>
  <c r="C20" i="11"/>
  <c r="C22" i="11" s="1"/>
  <c r="E22" i="11"/>
  <c r="G19" i="14"/>
  <c r="E19" i="13"/>
  <c r="C19" i="13" s="1"/>
  <c r="G20" i="13"/>
  <c r="E20" i="7"/>
  <c r="E22" i="7" s="1"/>
  <c r="AC21" i="6"/>
  <c r="AA21" i="6"/>
  <c r="Y21" i="6"/>
  <c r="W21" i="6"/>
  <c r="U21" i="6"/>
  <c r="S21" i="6"/>
  <c r="Q21" i="6"/>
  <c r="O21" i="6"/>
  <c r="M21" i="6"/>
  <c r="K21" i="6"/>
  <c r="I21" i="6"/>
  <c r="G21" i="6"/>
  <c r="G11" i="6"/>
  <c r="G12" i="6"/>
  <c r="G13" i="6"/>
  <c r="G14" i="6"/>
  <c r="G15" i="6"/>
  <c r="G16" i="6"/>
  <c r="G17" i="6"/>
  <c r="G18" i="6"/>
  <c r="G19" i="6"/>
  <c r="I11" i="6"/>
  <c r="I12" i="6"/>
  <c r="I13" i="6"/>
  <c r="I14" i="6"/>
  <c r="I15" i="6"/>
  <c r="I16" i="6"/>
  <c r="I17" i="6"/>
  <c r="I18" i="6"/>
  <c r="I19" i="6"/>
  <c r="K11" i="6"/>
  <c r="K12" i="6"/>
  <c r="K13" i="6"/>
  <c r="K14" i="6"/>
  <c r="K15" i="6"/>
  <c r="K16" i="6"/>
  <c r="K17" i="6"/>
  <c r="K18" i="6"/>
  <c r="K19" i="6"/>
  <c r="M11" i="6"/>
  <c r="M12" i="6"/>
  <c r="M13" i="6"/>
  <c r="M14" i="6"/>
  <c r="E14" i="6" s="1"/>
  <c r="C14" i="6" s="1"/>
  <c r="M15" i="6"/>
  <c r="M16" i="6"/>
  <c r="M17" i="6"/>
  <c r="M18" i="6"/>
  <c r="M19" i="6"/>
  <c r="O11" i="6"/>
  <c r="O12" i="6"/>
  <c r="O13" i="6"/>
  <c r="O14" i="6"/>
  <c r="O15" i="6"/>
  <c r="O16" i="6"/>
  <c r="O17" i="6"/>
  <c r="O18" i="6"/>
  <c r="O19" i="6"/>
  <c r="Q11" i="6"/>
  <c r="Q12" i="6"/>
  <c r="Q13" i="6"/>
  <c r="Q15" i="6"/>
  <c r="Q16" i="6"/>
  <c r="Q17" i="6"/>
  <c r="Q18" i="6"/>
  <c r="Q19" i="6"/>
  <c r="S11" i="6"/>
  <c r="S12" i="6"/>
  <c r="S13" i="6"/>
  <c r="S14" i="6"/>
  <c r="S15" i="6"/>
  <c r="S16" i="6"/>
  <c r="S17" i="6"/>
  <c r="S18" i="6"/>
  <c r="U11" i="6"/>
  <c r="U12" i="6"/>
  <c r="U13" i="6"/>
  <c r="U14" i="6"/>
  <c r="U15" i="6"/>
  <c r="U16" i="6"/>
  <c r="U17" i="6"/>
  <c r="U18" i="6"/>
  <c r="U19" i="6"/>
  <c r="W11" i="6"/>
  <c r="W12" i="6"/>
  <c r="W13" i="6"/>
  <c r="W14" i="6"/>
  <c r="W15" i="6"/>
  <c r="W16" i="6"/>
  <c r="W17" i="6"/>
  <c r="W18" i="6"/>
  <c r="W19" i="6"/>
  <c r="Y11" i="6"/>
  <c r="Y12" i="6"/>
  <c r="Y13" i="6"/>
  <c r="Y14" i="6"/>
  <c r="Y15" i="6"/>
  <c r="Y16" i="6"/>
  <c r="Y17" i="6"/>
  <c r="Y18" i="6"/>
  <c r="Y19" i="6"/>
  <c r="AA11" i="6"/>
  <c r="AA12" i="6"/>
  <c r="AA13" i="6"/>
  <c r="AA14" i="6"/>
  <c r="AA15" i="6"/>
  <c r="AA17" i="6"/>
  <c r="AA19" i="6"/>
  <c r="AC11" i="6"/>
  <c r="AC12" i="6"/>
  <c r="AC13" i="6"/>
  <c r="AC14" i="6"/>
  <c r="AC15" i="6"/>
  <c r="AC16" i="6"/>
  <c r="AC18" i="6"/>
  <c r="AC19" i="6"/>
  <c r="AC10" i="6"/>
  <c r="AA10" i="6"/>
  <c r="Y10" i="6"/>
  <c r="W10" i="6"/>
  <c r="U10" i="6"/>
  <c r="S10" i="6"/>
  <c r="Q10" i="6"/>
  <c r="Q10" i="7" s="1"/>
  <c r="O10" i="6"/>
  <c r="M10" i="6"/>
  <c r="K10" i="6"/>
  <c r="I10" i="6"/>
  <c r="G10" i="6"/>
  <c r="D21" i="6"/>
  <c r="AB20" i="6"/>
  <c r="AB22" i="6" s="1"/>
  <c r="Z20" i="6"/>
  <c r="Z22" i="6" s="1"/>
  <c r="X20" i="6"/>
  <c r="X22" i="6" s="1"/>
  <c r="V20" i="6"/>
  <c r="V22" i="6" s="1"/>
  <c r="T20" i="6"/>
  <c r="T22" i="6" s="1"/>
  <c r="R20" i="6"/>
  <c r="R22" i="6" s="1"/>
  <c r="P22" i="6"/>
  <c r="N20" i="6"/>
  <c r="N22" i="6" s="1"/>
  <c r="L20" i="6"/>
  <c r="L22" i="6" s="1"/>
  <c r="J20" i="6"/>
  <c r="J22" i="6" s="1"/>
  <c r="H20" i="6"/>
  <c r="H22" i="6" s="1"/>
  <c r="F20" i="6"/>
  <c r="F22" i="6" s="1"/>
  <c r="B20" i="6"/>
  <c r="B22" i="6" s="1"/>
  <c r="D19" i="6"/>
  <c r="D18" i="6"/>
  <c r="D17" i="6"/>
  <c r="D16" i="6"/>
  <c r="D15" i="6"/>
  <c r="D14" i="6"/>
  <c r="D13" i="6"/>
  <c r="E12" i="6"/>
  <c r="C12" i="6" s="1"/>
  <c r="D12" i="6"/>
  <c r="D11" i="6"/>
  <c r="D10" i="6"/>
  <c r="Q10" i="8" l="1"/>
  <c r="Q20" i="7"/>
  <c r="Q22" i="7" s="1"/>
  <c r="Y19" i="16"/>
  <c r="Y20" i="15"/>
  <c r="Y22" i="15" s="1"/>
  <c r="W19" i="16"/>
  <c r="W20" i="15"/>
  <c r="W22" i="15" s="1"/>
  <c r="U19" i="16"/>
  <c r="U20" i="15"/>
  <c r="U22" i="15" s="1"/>
  <c r="Q19" i="16"/>
  <c r="Q20" i="15"/>
  <c r="Q22" i="15" s="1"/>
  <c r="O19" i="16"/>
  <c r="O20" i="15"/>
  <c r="O22" i="15" s="1"/>
  <c r="M19" i="16"/>
  <c r="M20" i="15"/>
  <c r="M22" i="15" s="1"/>
  <c r="K19" i="16"/>
  <c r="K20" i="15"/>
  <c r="K22" i="15" s="1"/>
  <c r="I19" i="15"/>
  <c r="I20" i="14"/>
  <c r="I22" i="14" s="1"/>
  <c r="C20" i="12"/>
  <c r="C22" i="12" s="1"/>
  <c r="E22" i="12"/>
  <c r="G22" i="13"/>
  <c r="E20" i="13"/>
  <c r="G19" i="15"/>
  <c r="G20" i="14"/>
  <c r="E19" i="14"/>
  <c r="C19" i="14" s="1"/>
  <c r="C20" i="7"/>
  <c r="C22" i="7" s="1"/>
  <c r="E16" i="6"/>
  <c r="C16" i="6" s="1"/>
  <c r="E18" i="6"/>
  <c r="C18" i="6" s="1"/>
  <c r="E11" i="6"/>
  <c r="C11" i="6" s="1"/>
  <c r="E13" i="6"/>
  <c r="C13" i="6" s="1"/>
  <c r="E15" i="6"/>
  <c r="C15" i="6" s="1"/>
  <c r="E17" i="6"/>
  <c r="C17" i="6" s="1"/>
  <c r="E10" i="6"/>
  <c r="C10" i="6" s="1"/>
  <c r="E21" i="6"/>
  <c r="C21" i="6" s="1"/>
  <c r="U20" i="6"/>
  <c r="Y20" i="6"/>
  <c r="W20" i="6"/>
  <c r="W22" i="6" s="1"/>
  <c r="G20" i="6"/>
  <c r="K20" i="6"/>
  <c r="K22" i="6" s="1"/>
  <c r="O20" i="6"/>
  <c r="I20" i="6"/>
  <c r="I22" i="6" s="1"/>
  <c r="M20" i="6"/>
  <c r="Q20" i="6"/>
  <c r="D20" i="6"/>
  <c r="D22" i="6" s="1"/>
  <c r="G22" i="6"/>
  <c r="E19" i="6"/>
  <c r="C19" i="6" s="1"/>
  <c r="Q21" i="5"/>
  <c r="O21" i="5"/>
  <c r="AC21" i="5"/>
  <c r="AA21" i="5"/>
  <c r="Y21" i="5"/>
  <c r="W21" i="5"/>
  <c r="U21" i="5"/>
  <c r="S21" i="5"/>
  <c r="M21" i="5"/>
  <c r="K21" i="5"/>
  <c r="I21" i="5"/>
  <c r="G21" i="5"/>
  <c r="G11" i="5"/>
  <c r="G12" i="5"/>
  <c r="G13" i="5"/>
  <c r="G14" i="5"/>
  <c r="G15" i="5"/>
  <c r="G16" i="5"/>
  <c r="G17" i="5"/>
  <c r="G18" i="5"/>
  <c r="G19" i="5"/>
  <c r="I11" i="5"/>
  <c r="I12" i="5"/>
  <c r="I13" i="5"/>
  <c r="I14" i="5"/>
  <c r="I15" i="5"/>
  <c r="I16" i="5"/>
  <c r="I17" i="5"/>
  <c r="I18" i="5"/>
  <c r="I19" i="5"/>
  <c r="K11" i="5"/>
  <c r="K12" i="5"/>
  <c r="K13" i="5"/>
  <c r="K14" i="5"/>
  <c r="K15" i="5"/>
  <c r="K16" i="5"/>
  <c r="K17" i="5"/>
  <c r="K18" i="5"/>
  <c r="K19" i="5"/>
  <c r="M11" i="5"/>
  <c r="M12" i="5"/>
  <c r="M13" i="5"/>
  <c r="M14" i="5"/>
  <c r="M15" i="5"/>
  <c r="M16" i="5"/>
  <c r="M17" i="5"/>
  <c r="M18" i="5"/>
  <c r="M19" i="5"/>
  <c r="O11" i="5"/>
  <c r="O12" i="5"/>
  <c r="O13" i="5"/>
  <c r="O14" i="5"/>
  <c r="O15" i="5"/>
  <c r="O16" i="5"/>
  <c r="O17" i="5"/>
  <c r="O19" i="5"/>
  <c r="Q11" i="5"/>
  <c r="Q12" i="5"/>
  <c r="Q13" i="5"/>
  <c r="Q14" i="5"/>
  <c r="Q15" i="5"/>
  <c r="Q16" i="5"/>
  <c r="Q17" i="5"/>
  <c r="Q19" i="5"/>
  <c r="S11" i="5"/>
  <c r="S12" i="5"/>
  <c r="S13" i="5"/>
  <c r="S14" i="5"/>
  <c r="S15" i="5"/>
  <c r="S16" i="5"/>
  <c r="S17" i="5"/>
  <c r="S18" i="5"/>
  <c r="S19" i="5"/>
  <c r="S19" i="6" s="1"/>
  <c r="S19" i="7" s="1"/>
  <c r="U11" i="5"/>
  <c r="U12" i="5"/>
  <c r="U13" i="5"/>
  <c r="U14" i="5"/>
  <c r="U15" i="5"/>
  <c r="U16" i="5"/>
  <c r="U17" i="5"/>
  <c r="U18" i="5"/>
  <c r="U19" i="5"/>
  <c r="W11" i="5"/>
  <c r="W12" i="5"/>
  <c r="W13" i="5"/>
  <c r="W14" i="5"/>
  <c r="W15" i="5"/>
  <c r="W16" i="5"/>
  <c r="W17" i="5"/>
  <c r="W18" i="5"/>
  <c r="W19" i="5"/>
  <c r="Y11" i="5"/>
  <c r="Y12" i="5"/>
  <c r="Y13" i="5"/>
  <c r="Y14" i="5"/>
  <c r="Y15" i="5"/>
  <c r="Y16" i="5"/>
  <c r="Y17" i="5"/>
  <c r="Y18" i="5"/>
  <c r="Y19" i="5"/>
  <c r="AA11" i="5"/>
  <c r="AA12" i="5"/>
  <c r="AA13" i="5"/>
  <c r="AA14" i="5"/>
  <c r="AA15" i="5"/>
  <c r="AA16" i="5"/>
  <c r="AA16" i="6" s="1"/>
  <c r="AA16" i="7" s="1"/>
  <c r="AA16" i="8" s="1"/>
  <c r="AA16" i="9" s="1"/>
  <c r="AA16" i="10" s="1"/>
  <c r="AA16" i="11" s="1"/>
  <c r="AA16" i="12" s="1"/>
  <c r="AA16" i="13" s="1"/>
  <c r="AA16" i="14" s="1"/>
  <c r="AA16" i="15" s="1"/>
  <c r="AA16" i="16" s="1"/>
  <c r="AA16" i="17" s="1"/>
  <c r="AA16" i="18" s="1"/>
  <c r="AA16" i="19" s="1"/>
  <c r="AA19" i="20" s="1"/>
  <c r="AA19" i="23" s="1"/>
  <c r="AA17" i="5"/>
  <c r="AA18" i="5"/>
  <c r="AA18" i="6" s="1"/>
  <c r="AA18" i="7" s="1"/>
  <c r="AA19" i="5"/>
  <c r="AC11" i="5"/>
  <c r="AC12" i="5"/>
  <c r="AC13" i="5"/>
  <c r="AC14" i="5"/>
  <c r="AC15" i="5"/>
  <c r="AC16" i="5"/>
  <c r="AC17" i="5"/>
  <c r="AC17" i="6" s="1"/>
  <c r="AC17" i="7" s="1"/>
  <c r="AC18" i="5"/>
  <c r="AC19" i="5"/>
  <c r="AC10" i="5"/>
  <c r="AA10" i="5"/>
  <c r="Y10" i="5"/>
  <c r="W10" i="5"/>
  <c r="U10" i="5"/>
  <c r="Q10" i="9" l="1"/>
  <c r="Q20" i="8"/>
  <c r="Q22" i="8" s="1"/>
  <c r="AA19" i="24"/>
  <c r="AA23" i="23"/>
  <c r="AA25" i="23" s="1"/>
  <c r="S19" i="8"/>
  <c r="S20" i="7"/>
  <c r="S22" i="7" s="1"/>
  <c r="S20" i="6"/>
  <c r="S22" i="6" s="1"/>
  <c r="AC20" i="6"/>
  <c r="AC17" i="8"/>
  <c r="AC20" i="7"/>
  <c r="AC22" i="7" s="1"/>
  <c r="Y19" i="17"/>
  <c r="Y20" i="17" s="1"/>
  <c r="Y22" i="17" s="1"/>
  <c r="Y20" i="16"/>
  <c r="Y22" i="16" s="1"/>
  <c r="W19" i="17"/>
  <c r="W20" i="17" s="1"/>
  <c r="W22" i="17" s="1"/>
  <c r="W20" i="16"/>
  <c r="W22" i="16" s="1"/>
  <c r="U19" i="17"/>
  <c r="U20" i="17" s="1"/>
  <c r="U22" i="17" s="1"/>
  <c r="U20" i="16"/>
  <c r="U22" i="16" s="1"/>
  <c r="Q19" i="17"/>
  <c r="Q20" i="17" s="1"/>
  <c r="Q22" i="17" s="1"/>
  <c r="Q20" i="16"/>
  <c r="Q22" i="16" s="1"/>
  <c r="O19" i="17"/>
  <c r="O20" i="17" s="1"/>
  <c r="O22" i="17" s="1"/>
  <c r="O20" i="16"/>
  <c r="O22" i="16" s="1"/>
  <c r="M19" i="17"/>
  <c r="M20" i="17" s="1"/>
  <c r="M22" i="17" s="1"/>
  <c r="M20" i="16"/>
  <c r="M22" i="16" s="1"/>
  <c r="K19" i="17"/>
  <c r="K20" i="17" s="1"/>
  <c r="K22" i="17" s="1"/>
  <c r="K20" i="16"/>
  <c r="K22" i="16" s="1"/>
  <c r="I19" i="16"/>
  <c r="I20" i="15"/>
  <c r="I22" i="15" s="1"/>
  <c r="G22" i="14"/>
  <c r="E20" i="14"/>
  <c r="E22" i="13"/>
  <c r="C20" i="13"/>
  <c r="C22" i="13" s="1"/>
  <c r="G19" i="16"/>
  <c r="G20" i="15"/>
  <c r="E19" i="15"/>
  <c r="C19" i="15" s="1"/>
  <c r="AA18" i="8"/>
  <c r="AA20" i="7"/>
  <c r="AA22" i="7" s="1"/>
  <c r="AA20" i="6"/>
  <c r="AA22" i="6" s="1"/>
  <c r="O22" i="6"/>
  <c r="AC22" i="6"/>
  <c r="Y22" i="6"/>
  <c r="M22" i="6"/>
  <c r="E20" i="6"/>
  <c r="Q22" i="6"/>
  <c r="U22" i="6"/>
  <c r="S10" i="5"/>
  <c r="Q10" i="5"/>
  <c r="O10" i="5"/>
  <c r="M10" i="5"/>
  <c r="K10" i="5"/>
  <c r="I10" i="5"/>
  <c r="G10" i="5"/>
  <c r="Q10" i="10" l="1"/>
  <c r="Q20" i="9"/>
  <c r="Q22" i="9" s="1"/>
  <c r="AA19" i="26"/>
  <c r="AA23" i="26" s="1"/>
  <c r="AA25" i="26" s="1"/>
  <c r="AA23" i="24"/>
  <c r="AA25" i="24" s="1"/>
  <c r="S19" i="9"/>
  <c r="S20" i="8"/>
  <c r="S22" i="8" s="1"/>
  <c r="AC17" i="9"/>
  <c r="AC20" i="8"/>
  <c r="AC22" i="8" s="1"/>
  <c r="I19" i="17"/>
  <c r="I20" i="17" s="1"/>
  <c r="I22" i="17" s="1"/>
  <c r="I20" i="16"/>
  <c r="I22" i="16" s="1"/>
  <c r="G22" i="15"/>
  <c r="E20" i="15"/>
  <c r="C20" i="14"/>
  <c r="C22" i="14" s="1"/>
  <c r="E22" i="14"/>
  <c r="E19" i="16"/>
  <c r="C19" i="16" s="1"/>
  <c r="G20" i="16"/>
  <c r="AA18" i="9"/>
  <c r="AA20" i="8"/>
  <c r="AA22" i="8" s="1"/>
  <c r="E22" i="6"/>
  <c r="C20" i="6"/>
  <c r="C22" i="6" s="1"/>
  <c r="E21" i="5"/>
  <c r="C21" i="5" s="1"/>
  <c r="D21" i="5"/>
  <c r="AB20" i="5"/>
  <c r="AB22" i="5" s="1"/>
  <c r="Z20" i="5"/>
  <c r="Z22" i="5" s="1"/>
  <c r="X20" i="5"/>
  <c r="X22" i="5" s="1"/>
  <c r="V20" i="5"/>
  <c r="V22" i="5" s="1"/>
  <c r="T20" i="5"/>
  <c r="T22" i="5" s="1"/>
  <c r="R20" i="5"/>
  <c r="R22" i="5" s="1"/>
  <c r="P20" i="5"/>
  <c r="P22" i="5" s="1"/>
  <c r="N20" i="5"/>
  <c r="N22" i="5" s="1"/>
  <c r="L20" i="5"/>
  <c r="L22" i="5" s="1"/>
  <c r="J20" i="5"/>
  <c r="J22" i="5" s="1"/>
  <c r="H20" i="5"/>
  <c r="H22" i="5" s="1"/>
  <c r="F20" i="5"/>
  <c r="F22" i="5" s="1"/>
  <c r="B20" i="5"/>
  <c r="B22" i="5" s="1"/>
  <c r="D19" i="5"/>
  <c r="E18" i="5"/>
  <c r="C18" i="5" s="1"/>
  <c r="D18" i="5"/>
  <c r="D17" i="5"/>
  <c r="E16" i="5"/>
  <c r="C16" i="5" s="1"/>
  <c r="D16" i="5"/>
  <c r="D15" i="5"/>
  <c r="E14" i="5"/>
  <c r="C14" i="5" s="1"/>
  <c r="D14" i="5"/>
  <c r="D13" i="5"/>
  <c r="E12" i="5"/>
  <c r="C12" i="5" s="1"/>
  <c r="D12" i="5"/>
  <c r="E11" i="5"/>
  <c r="C11" i="5" s="1"/>
  <c r="D11" i="5"/>
  <c r="E10" i="5"/>
  <c r="C10" i="5" s="1"/>
  <c r="D10" i="5"/>
  <c r="Q10" i="11" l="1"/>
  <c r="Q20" i="10"/>
  <c r="Q22" i="10" s="1"/>
  <c r="S20" i="9"/>
  <c r="S22" i="9" s="1"/>
  <c r="S19" i="10"/>
  <c r="AC17" i="10"/>
  <c r="AC20" i="9"/>
  <c r="AC22" i="9" s="1"/>
  <c r="E22" i="15"/>
  <c r="C20" i="15"/>
  <c r="C22" i="15" s="1"/>
  <c r="G22" i="16"/>
  <c r="E20" i="16"/>
  <c r="E19" i="17"/>
  <c r="C19" i="17" s="1"/>
  <c r="G20" i="17"/>
  <c r="AA18" i="10"/>
  <c r="AA20" i="9"/>
  <c r="AA22" i="9" s="1"/>
  <c r="D20" i="5"/>
  <c r="D22" i="5" s="1"/>
  <c r="E13" i="5"/>
  <c r="C13" i="5" s="1"/>
  <c r="E15" i="5"/>
  <c r="C15" i="5" s="1"/>
  <c r="E17" i="5"/>
  <c r="C17" i="5" s="1"/>
  <c r="G20" i="5"/>
  <c r="G22" i="5" s="1"/>
  <c r="K20" i="5"/>
  <c r="K25" i="5" s="1"/>
  <c r="S20" i="5"/>
  <c r="S22" i="5" s="1"/>
  <c r="W20" i="5"/>
  <c r="W25" i="5" s="1"/>
  <c r="AA20" i="5"/>
  <c r="AA22" i="5" s="1"/>
  <c r="I20" i="5"/>
  <c r="I22" i="5" s="1"/>
  <c r="M20" i="5"/>
  <c r="M25" i="5" s="1"/>
  <c r="Q20" i="5"/>
  <c r="Q22" i="5" s="1"/>
  <c r="U20" i="5"/>
  <c r="U25" i="5" s="1"/>
  <c r="Y20" i="5"/>
  <c r="Y22" i="5" s="1"/>
  <c r="AC20" i="5"/>
  <c r="AC25" i="5" s="1"/>
  <c r="I25" i="5"/>
  <c r="W22" i="5"/>
  <c r="E19" i="5"/>
  <c r="C19" i="5" s="1"/>
  <c r="N20" i="4"/>
  <c r="AC21" i="4"/>
  <c r="AA21" i="4"/>
  <c r="Y21" i="4"/>
  <c r="W21" i="4"/>
  <c r="U21" i="4"/>
  <c r="S21" i="4"/>
  <c r="Q21" i="4"/>
  <c r="O21" i="4"/>
  <c r="M21" i="4"/>
  <c r="K21" i="4"/>
  <c r="I21" i="4"/>
  <c r="G21" i="4"/>
  <c r="G11" i="4"/>
  <c r="G12" i="4"/>
  <c r="G13" i="4"/>
  <c r="G14" i="4"/>
  <c r="G15" i="4"/>
  <c r="G16" i="4"/>
  <c r="G17" i="4"/>
  <c r="G18" i="4"/>
  <c r="G19" i="4"/>
  <c r="I11" i="4"/>
  <c r="I12" i="4"/>
  <c r="I13" i="4"/>
  <c r="I14" i="4"/>
  <c r="I15" i="4"/>
  <c r="I16" i="4"/>
  <c r="I17" i="4"/>
  <c r="I18" i="4"/>
  <c r="I19" i="4"/>
  <c r="I20" i="4" s="1"/>
  <c r="K11" i="4"/>
  <c r="K12" i="4"/>
  <c r="K13" i="4"/>
  <c r="K14" i="4"/>
  <c r="K15" i="4"/>
  <c r="K16" i="4"/>
  <c r="K17" i="4"/>
  <c r="K18" i="4"/>
  <c r="K19" i="4"/>
  <c r="M11" i="4"/>
  <c r="M12" i="4"/>
  <c r="M13" i="4"/>
  <c r="M14" i="4"/>
  <c r="M15" i="4"/>
  <c r="M16" i="4"/>
  <c r="M17" i="4"/>
  <c r="M18" i="4"/>
  <c r="M19" i="4"/>
  <c r="O11" i="4"/>
  <c r="O12" i="4"/>
  <c r="O13" i="4"/>
  <c r="O14" i="4"/>
  <c r="O15" i="4"/>
  <c r="O16" i="4"/>
  <c r="O17" i="4"/>
  <c r="O18" i="4"/>
  <c r="O18" i="5" s="1"/>
  <c r="O20" i="5" s="1"/>
  <c r="O19" i="4"/>
  <c r="Q11" i="4"/>
  <c r="Q12" i="4"/>
  <c r="Q13" i="4"/>
  <c r="Q14" i="4"/>
  <c r="Q15" i="4"/>
  <c r="Q16" i="4"/>
  <c r="Q17" i="4"/>
  <c r="Q18" i="4"/>
  <c r="Q18" i="5" s="1"/>
  <c r="Q19" i="4"/>
  <c r="Q20" i="4" s="1"/>
  <c r="S11" i="4"/>
  <c r="S12" i="4"/>
  <c r="S13" i="4"/>
  <c r="S14" i="4"/>
  <c r="S15" i="4"/>
  <c r="S16" i="4"/>
  <c r="S17" i="4"/>
  <c r="S18" i="4"/>
  <c r="S19" i="4"/>
  <c r="U11" i="4"/>
  <c r="U12" i="4"/>
  <c r="U13" i="4"/>
  <c r="U14" i="4"/>
  <c r="U15" i="4"/>
  <c r="U16" i="4"/>
  <c r="U17" i="4"/>
  <c r="U18" i="4"/>
  <c r="U19" i="4"/>
  <c r="W11" i="4"/>
  <c r="W12" i="4"/>
  <c r="W13" i="4"/>
  <c r="W14" i="4"/>
  <c r="W15" i="4"/>
  <c r="W16" i="4"/>
  <c r="W17" i="4"/>
  <c r="W18" i="4"/>
  <c r="W19" i="4"/>
  <c r="Y11" i="4"/>
  <c r="Y12" i="4"/>
  <c r="Y13" i="4"/>
  <c r="Y14" i="4"/>
  <c r="Y15" i="4"/>
  <c r="Y16" i="4"/>
  <c r="Y17" i="4"/>
  <c r="Y18" i="4"/>
  <c r="Y19" i="4"/>
  <c r="Y20" i="4" s="1"/>
  <c r="AA11" i="4"/>
  <c r="AA12" i="4"/>
  <c r="AA13" i="4"/>
  <c r="AA14" i="4"/>
  <c r="AA15" i="4"/>
  <c r="AA16" i="4"/>
  <c r="AA17" i="4"/>
  <c r="AA18" i="4"/>
  <c r="AA19" i="4"/>
  <c r="AC11" i="4"/>
  <c r="AC12" i="4"/>
  <c r="AC13" i="4"/>
  <c r="AC14" i="4"/>
  <c r="AC15" i="4"/>
  <c r="AC16" i="4"/>
  <c r="AC17" i="4"/>
  <c r="AC18" i="4"/>
  <c r="AC19" i="4"/>
  <c r="AC20" i="4" s="1"/>
  <c r="AC10" i="4"/>
  <c r="AA10" i="4"/>
  <c r="Y10" i="4"/>
  <c r="W10" i="4"/>
  <c r="U10" i="4"/>
  <c r="S10" i="4"/>
  <c r="S20" i="4" s="1"/>
  <c r="Q10" i="4"/>
  <c r="O10" i="4"/>
  <c r="M10" i="4"/>
  <c r="K10" i="4"/>
  <c r="I10" i="4"/>
  <c r="G10" i="4"/>
  <c r="AB20" i="4"/>
  <c r="Z20" i="4"/>
  <c r="X20" i="4"/>
  <c r="V20" i="4"/>
  <c r="T20" i="4"/>
  <c r="R20" i="4"/>
  <c r="P20" i="4"/>
  <c r="L20" i="4"/>
  <c r="J20" i="4"/>
  <c r="H20" i="4"/>
  <c r="F20" i="4"/>
  <c r="B20" i="4"/>
  <c r="Q10" i="12" l="1"/>
  <c r="Q20" i="12" s="1"/>
  <c r="Q22" i="12" s="1"/>
  <c r="Q20" i="11"/>
  <c r="Q22" i="11" s="1"/>
  <c r="S20" i="10"/>
  <c r="S22" i="10" s="1"/>
  <c r="S19" i="11"/>
  <c r="AC17" i="11"/>
  <c r="AC20" i="10"/>
  <c r="AC22" i="10" s="1"/>
  <c r="G22" i="17"/>
  <c r="E20" i="17"/>
  <c r="E22" i="16"/>
  <c r="C20" i="16"/>
  <c r="C22" i="16" s="1"/>
  <c r="AA18" i="11"/>
  <c r="AA20" i="10"/>
  <c r="AA22" i="10" s="1"/>
  <c r="Y25" i="5"/>
  <c r="Q25" i="5"/>
  <c r="G25" i="5"/>
  <c r="U22" i="5"/>
  <c r="O22" i="5"/>
  <c r="O25" i="5"/>
  <c r="AC22" i="5"/>
  <c r="AA25" i="5"/>
  <c r="S25" i="5"/>
  <c r="M22" i="5"/>
  <c r="E20" i="5"/>
  <c r="C20" i="5" s="1"/>
  <c r="C22" i="5" s="1"/>
  <c r="K22" i="5"/>
  <c r="M20" i="4"/>
  <c r="U20" i="4"/>
  <c r="O20" i="4"/>
  <c r="G20" i="4"/>
  <c r="K20" i="4"/>
  <c r="W20" i="4"/>
  <c r="AA20" i="4"/>
  <c r="E21" i="4"/>
  <c r="D21" i="4"/>
  <c r="C21" i="4"/>
  <c r="AB22" i="4"/>
  <c r="Z22" i="4"/>
  <c r="X22" i="4"/>
  <c r="V22" i="4"/>
  <c r="T22" i="4"/>
  <c r="R22" i="4"/>
  <c r="P22" i="4"/>
  <c r="N22" i="4"/>
  <c r="L22" i="4"/>
  <c r="J22" i="4"/>
  <c r="H22" i="4"/>
  <c r="F22" i="4"/>
  <c r="B22" i="4"/>
  <c r="D19" i="4"/>
  <c r="D18" i="4"/>
  <c r="D17" i="4"/>
  <c r="D16" i="4"/>
  <c r="D15" i="4"/>
  <c r="D14" i="4"/>
  <c r="D13" i="4"/>
  <c r="D12" i="4"/>
  <c r="D11" i="4"/>
  <c r="D10" i="4"/>
  <c r="S20" i="11" l="1"/>
  <c r="S22" i="11" s="1"/>
  <c r="S19" i="12"/>
  <c r="AC17" i="12"/>
  <c r="AC20" i="11"/>
  <c r="AC22" i="11" s="1"/>
  <c r="E22" i="17"/>
  <c r="C20" i="17"/>
  <c r="C22" i="17" s="1"/>
  <c r="AA18" i="12"/>
  <c r="AA20" i="11"/>
  <c r="AA22" i="11" s="1"/>
  <c r="E25" i="5"/>
  <c r="E22" i="5"/>
  <c r="E10" i="4"/>
  <c r="C10" i="4" s="1"/>
  <c r="E12" i="4"/>
  <c r="C12" i="4" s="1"/>
  <c r="E14" i="4"/>
  <c r="C14" i="4" s="1"/>
  <c r="E16" i="4"/>
  <c r="C16" i="4" s="1"/>
  <c r="E18" i="4"/>
  <c r="C18" i="4" s="1"/>
  <c r="D20" i="4"/>
  <c r="D22" i="4" s="1"/>
  <c r="I22" i="4"/>
  <c r="Q22" i="4"/>
  <c r="Y22" i="4"/>
  <c r="E11" i="4"/>
  <c r="C11" i="4" s="1"/>
  <c r="E13" i="4"/>
  <c r="C13" i="4" s="1"/>
  <c r="E15" i="4"/>
  <c r="C15" i="4" s="1"/>
  <c r="E17" i="4"/>
  <c r="C17" i="4" s="1"/>
  <c r="G25" i="4"/>
  <c r="O25" i="4"/>
  <c r="W25" i="4"/>
  <c r="I25" i="4"/>
  <c r="M25" i="4"/>
  <c r="M22" i="4"/>
  <c r="U25" i="4"/>
  <c r="U22" i="4"/>
  <c r="Y25" i="4"/>
  <c r="AC25" i="4"/>
  <c r="AC22" i="4"/>
  <c r="G22" i="4"/>
  <c r="K25" i="4"/>
  <c r="K22" i="4"/>
  <c r="S25" i="4"/>
  <c r="S22" i="4"/>
  <c r="W22" i="4"/>
  <c r="AA25" i="4"/>
  <c r="AA22" i="4"/>
  <c r="E19" i="4"/>
  <c r="C19" i="4" s="1"/>
  <c r="S20" i="12" l="1"/>
  <c r="S22" i="12" s="1"/>
  <c r="S19" i="13"/>
  <c r="AC17" i="13"/>
  <c r="AC20" i="12"/>
  <c r="AC22" i="12" s="1"/>
  <c r="AA18" i="13"/>
  <c r="AA20" i="12"/>
  <c r="AA22" i="12" s="1"/>
  <c r="O22" i="4"/>
  <c r="E20" i="4"/>
  <c r="C20" i="4" s="1"/>
  <c r="C22" i="4" s="1"/>
  <c r="Q25" i="4"/>
  <c r="S20" i="13" l="1"/>
  <c r="S22" i="13" s="1"/>
  <c r="S19" i="14"/>
  <c r="AC17" i="14"/>
  <c r="AC20" i="13"/>
  <c r="AC22" i="13" s="1"/>
  <c r="AA18" i="14"/>
  <c r="AA20" i="13"/>
  <c r="AA22" i="13" s="1"/>
  <c r="E25" i="4"/>
  <c r="E22" i="4"/>
  <c r="S20" i="14" l="1"/>
  <c r="S22" i="14" s="1"/>
  <c r="S19" i="15"/>
  <c r="AC17" i="15"/>
  <c r="AC20" i="14"/>
  <c r="AC22" i="14" s="1"/>
  <c r="AA18" i="15"/>
  <c r="AA20" i="14"/>
  <c r="AA22" i="14" s="1"/>
  <c r="S19" i="16" l="1"/>
  <c r="S20" i="15"/>
  <c r="S22" i="15" s="1"/>
  <c r="AC17" i="16"/>
  <c r="AC20" i="15"/>
  <c r="AC22" i="15" s="1"/>
  <c r="AA18" i="16"/>
  <c r="AA20" i="15"/>
  <c r="AA22" i="15" s="1"/>
  <c r="S19" i="17" l="1"/>
  <c r="S20" i="16"/>
  <c r="S22" i="16" s="1"/>
  <c r="AC20" i="16"/>
  <c r="AC22" i="16" s="1"/>
  <c r="AC17" i="17"/>
  <c r="AC20" i="17" s="1"/>
  <c r="AC22" i="17" s="1"/>
  <c r="AA18" i="17"/>
  <c r="AA20" i="16"/>
  <c r="AA22" i="16" s="1"/>
  <c r="AA20" i="17" l="1"/>
  <c r="AA22" i="17" s="1"/>
  <c r="AA18" i="18"/>
  <c r="S20" i="17"/>
  <c r="S22" i="17" s="1"/>
  <c r="S19" i="18"/>
  <c r="AA18" i="19" l="1"/>
  <c r="AA20" i="18"/>
  <c r="AA22" i="18" s="1"/>
  <c r="S19" i="19"/>
  <c r="S20" i="18"/>
  <c r="S22" i="18" s="1"/>
  <c r="AA21" i="20" l="1"/>
  <c r="AA23" i="20" s="1"/>
  <c r="AA25" i="20" s="1"/>
  <c r="AA20" i="19"/>
  <c r="AA22" i="19" s="1"/>
  <c r="S22" i="20"/>
  <c r="S23" i="20" s="1"/>
  <c r="S25" i="20" s="1"/>
  <c r="S20" i="19"/>
  <c r="S22" i="19" s="1"/>
</calcChain>
</file>

<file path=xl/sharedStrings.xml><?xml version="1.0" encoding="utf-8"?>
<sst xmlns="http://schemas.openxmlformats.org/spreadsheetml/2006/main" count="2673" uniqueCount="55">
  <si>
    <r>
      <rPr>
        <b/>
        <sz val="18"/>
        <color indexed="8"/>
        <rFont val="Times New Roman"/>
        <family val="1"/>
        <charset val="204"/>
      </rPr>
      <t xml:space="preserve">Оперативная информация о деятельности Азово-Черноморского территориального управления Росрыболовства по осуществлению государственного контроля, надзора в области рыболовства, сохранения ВБР и среды их обитания во внутренних водоемах РФ         </t>
    </r>
    <r>
      <rPr>
        <b/>
        <sz val="16"/>
        <color indexed="8"/>
        <rFont val="Times New Roman"/>
        <family val="1"/>
        <charset val="204"/>
      </rPr>
      <t xml:space="preserve">                                                                    </t>
    </r>
  </si>
  <si>
    <t>за период  с</t>
  </si>
  <si>
    <t>по</t>
  </si>
  <si>
    <t>Отдел</t>
  </si>
  <si>
    <r>
      <t xml:space="preserve">Фактическая численость должностных лиц, </t>
    </r>
    <r>
      <rPr>
        <sz val="12"/>
        <color indexed="8"/>
        <rFont val="Times New Roman"/>
        <family val="1"/>
        <charset val="204"/>
      </rPr>
      <t>уполномоченных составлять протоколы об АП</t>
    </r>
  </si>
  <si>
    <t>Количество административных правонарушений, выявленных 1 должностным лицом</t>
  </si>
  <si>
    <t>Наложено штрафов (тыс. руб.)</t>
  </si>
  <si>
    <t>Взыскано штрафов                     (тыс. руб.)</t>
  </si>
  <si>
    <t>Сумма предъявленного ущерба (тыс. руб.)</t>
  </si>
  <si>
    <r>
      <rPr>
        <b/>
        <sz val="14"/>
        <color indexed="8"/>
        <rFont val="Times New Roman"/>
        <family val="1"/>
        <charset val="204"/>
      </rPr>
      <t>Сумма взысканного ущерба (тыс. руб.</t>
    </r>
    <r>
      <rPr>
        <b/>
        <sz val="11"/>
        <color indexed="8"/>
        <rFont val="Times New Roman"/>
        <family val="1"/>
        <charset val="204"/>
      </rPr>
      <t>)</t>
    </r>
  </si>
  <si>
    <t>Передано в следственные органы</t>
  </si>
  <si>
    <t>Изъято, арестовано</t>
  </si>
  <si>
    <t xml:space="preserve">Всего </t>
  </si>
  <si>
    <t>В том числе:</t>
  </si>
  <si>
    <t>ВБР (тонн)</t>
  </si>
  <si>
    <t>Орудий лова (ед)</t>
  </si>
  <si>
    <t>Транспортных средств (ед.)</t>
  </si>
  <si>
    <r>
      <rPr>
        <sz val="16"/>
        <color indexed="8"/>
        <rFont val="Times New Roman"/>
        <family val="1"/>
        <charset val="204"/>
      </rPr>
      <t>В области рыболовства</t>
    </r>
    <r>
      <rPr>
        <sz val="14"/>
        <color indexed="8"/>
        <rFont val="Times New Roman"/>
        <family val="1"/>
        <charset val="204"/>
      </rPr>
      <t xml:space="preserve"> ст. 7.2, 7.11, 8.34, 8.36, 8.37 КоАП</t>
    </r>
  </si>
  <si>
    <r>
      <rPr>
        <sz val="16"/>
        <color indexed="8"/>
        <rFont val="Times New Roman"/>
        <family val="1"/>
        <charset val="204"/>
      </rPr>
      <t>В области сохранения ВБР и среды их обитания</t>
    </r>
    <r>
      <rPr>
        <sz val="9"/>
        <color indexed="8"/>
        <rFont val="Times New Roman"/>
        <family val="1"/>
        <charset val="204"/>
      </rPr>
      <t xml:space="preserve"> ст. 8.33, 8.38, 8.42, КоАП РФ</t>
    </r>
  </si>
  <si>
    <r>
      <rPr>
        <sz val="16"/>
        <color indexed="8"/>
        <rFont val="Times New Roman"/>
        <family val="1"/>
        <charset val="204"/>
      </rPr>
      <t>Администр. правонарушения посягающие на институты гос-ной власт</t>
    </r>
    <r>
      <rPr>
        <sz val="14"/>
        <color indexed="8"/>
        <rFont val="Times New Roman"/>
        <family val="1"/>
        <charset val="204"/>
      </rPr>
      <t>и</t>
    </r>
    <r>
      <rPr>
        <sz val="9"/>
        <color indexed="8"/>
        <rFont val="Times New Roman"/>
        <family val="1"/>
        <charset val="204"/>
      </rPr>
      <t xml:space="preserve"> ст. 17.7, 17.9, 19.4, 19.5, 19.6, 19.7, 19.26, 20.25 КоАП РФ</t>
    </r>
  </si>
  <si>
    <r>
      <rPr>
        <sz val="16"/>
        <color indexed="8"/>
        <rFont val="Times New Roman"/>
        <family val="1"/>
        <charset val="204"/>
      </rPr>
      <t>Правонарушения совершенные на транспорте</t>
    </r>
    <r>
      <rPr>
        <sz val="9"/>
        <color indexed="8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ст. 11.6, 11.7, 11.8, 11.11, 11.17 КоАП РФ</t>
    </r>
  </si>
  <si>
    <t>неделя</t>
  </si>
  <si>
    <t>нарастающий</t>
  </si>
  <si>
    <t>Азово -Кубанский</t>
  </si>
  <si>
    <t>Кубано-Адыгейский</t>
  </si>
  <si>
    <t>Нижнедонской</t>
  </si>
  <si>
    <t>Цимлянский</t>
  </si>
  <si>
    <t>Крымский</t>
  </si>
  <si>
    <t>Верхнедонской</t>
  </si>
  <si>
    <t>Липецкий</t>
  </si>
  <si>
    <t>Прикавказский</t>
  </si>
  <si>
    <t>Кавказский</t>
  </si>
  <si>
    <t>Оперативный</t>
  </si>
  <si>
    <t>Итого</t>
  </si>
  <si>
    <t>Разница</t>
  </si>
  <si>
    <t>по состоянию 12.08.2016</t>
  </si>
  <si>
    <t>с 12.08.2016. по 30.12.2016</t>
  </si>
  <si>
    <t xml:space="preserve">Начальник отдела контроля, надзора, рыбоохраны и безопасности мореплавания
</t>
  </si>
  <si>
    <t>Е.В. Чернова</t>
  </si>
  <si>
    <t>2016 год</t>
  </si>
  <si>
    <t>с 12.08.2016. по 20.01.2017</t>
  </si>
  <si>
    <t>03.01..2017</t>
  </si>
  <si>
    <t xml:space="preserve">И.о. начальника отдела контроля, надзора, рыбоохраны и безопасности мореплавания
</t>
  </si>
  <si>
    <t>И.А.Пшеничный</t>
  </si>
  <si>
    <t>В области сохранения ВБР и среды их обитания ст. 8.33, 8.38, 8.42, КоАП РФ</t>
  </si>
  <si>
    <t>Администр. правонарушения посягающие на институты гос-ной власти ст. 17.7, 17.9, 19.4, 19.5, 19.6, 19.7, 19.26, 20.25 КоАП РФ</t>
  </si>
  <si>
    <t>Правонарушения совершенные на транспорте ст. 11.6, 11.7, 11.8, 11.11, 11.17 КоАП РФ</t>
  </si>
  <si>
    <r>
      <t xml:space="preserve">Фактическая численость должностных лиц, </t>
    </r>
    <r>
      <rPr>
        <b/>
        <sz val="20"/>
        <color indexed="8"/>
        <rFont val="Times New Roman"/>
        <family val="1"/>
        <charset val="204"/>
      </rPr>
      <t>уполномоченных составлять протоколы об АП</t>
    </r>
  </si>
  <si>
    <r>
      <rPr>
        <b/>
        <sz val="20"/>
        <color indexed="8"/>
        <rFont val="Times New Roman"/>
        <family val="1"/>
        <charset val="204"/>
      </rPr>
      <t>Сумма взысканного ущерба (тыс. руб.)</t>
    </r>
  </si>
  <si>
    <r>
      <rPr>
        <b/>
        <sz val="20"/>
        <color indexed="8"/>
        <rFont val="Times New Roman"/>
        <family val="1"/>
        <charset val="204"/>
      </rPr>
      <t>В области рыболовства ст. 7.2, 7.11, 8.34, 8.36, 8.37 КоАП</t>
    </r>
  </si>
  <si>
    <t>С.Г. Драло</t>
  </si>
  <si>
    <t xml:space="preserve">Врио начальника отдела контроля, надзора, рыбоохраны и безопасности мореплавания
</t>
  </si>
  <si>
    <r>
      <rPr>
        <b/>
        <sz val="28"/>
        <color indexed="8"/>
        <rFont val="Times New Roman"/>
        <family val="1"/>
        <charset val="204"/>
      </rPr>
      <t xml:space="preserve">Оперативная информация о деятельности Азово-Черноморского территориального управления Росрыболовства по осуществлению государственного контроля, надзора в области рыболовства, сохранения ВБР и среды их обитания во внутренних водоемах РФ                                                                             </t>
    </r>
  </si>
  <si>
    <t>Сумма взысканного ущерба (тыс. руб.)</t>
  </si>
  <si>
    <t>В области рыболовства ст. 7.2, 7.11, 8.34, 8.36, 8.37 КоАП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</si>
</sst>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#,##0.0_р_.;\-#,##0.0_р_."/>
    <numFmt numFmtId="166" formatCode="#,##0.0_р_."/>
    <numFmt numFmtId="167" formatCode="0.000"/>
    <numFmt numFmtId="168" formatCode="0.00000"/>
    <numFmt numFmtId="169" formatCode="0.0000"/>
    <numFmt numFmtId="170" formatCode="_-* #,##0.00_р_._-;\-* #,##0.00_р_._-;_-* &quot;-&quot;??_р_._-;_-@_-"/>
    <numFmt numFmtId="171" formatCode="0.00000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20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sz val="20"/>
      <name val="Calibri"/>
      <family val="2"/>
      <charset val="204"/>
      <scheme val="minor"/>
    </font>
    <font>
      <b/>
      <sz val="20"/>
      <color theme="1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24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20"/>
      <color rgb="FF7030A0"/>
      <name val="Times New Roman"/>
      <family val="1"/>
      <charset val="204"/>
    </font>
    <font>
      <sz val="18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170" fontId="1" fillId="0" borderId="0" applyFont="0" applyFill="0" applyBorder="0" applyAlignment="0" applyProtection="0"/>
  </cellStyleXfs>
  <cellXfs count="648">
    <xf numFmtId="0" fontId="0" fillId="0" borderId="0" xfId="0"/>
    <xf numFmtId="0" fontId="4" fillId="0" borderId="0" xfId="1" applyFont="1"/>
    <xf numFmtId="164" fontId="4" fillId="0" borderId="0" xfId="1" applyNumberFormat="1" applyFont="1"/>
    <xf numFmtId="164" fontId="5" fillId="0" borderId="0" xfId="1" applyNumberFormat="1" applyFont="1"/>
    <xf numFmtId="0" fontId="6" fillId="0" borderId="0" xfId="1" applyFont="1"/>
    <xf numFmtId="0" fontId="1" fillId="0" borderId="0" xfId="1"/>
    <xf numFmtId="0" fontId="10" fillId="0" borderId="0" xfId="1" applyFont="1"/>
    <xf numFmtId="0" fontId="11" fillId="0" borderId="0" xfId="1" applyFont="1" applyAlignment="1">
      <alignment wrapText="1"/>
    </xf>
    <xf numFmtId="14" fontId="12" fillId="0" borderId="0" xfId="1" applyNumberFormat="1" applyFont="1" applyAlignment="1">
      <alignment vertical="center" wrapText="1"/>
    </xf>
    <xf numFmtId="0" fontId="7" fillId="0" borderId="0" xfId="1" applyFont="1" applyAlignment="1">
      <alignment horizontal="center" vertical="center" wrapText="1"/>
    </xf>
    <xf numFmtId="164" fontId="11" fillId="0" borderId="0" xfId="1" applyNumberFormat="1" applyFont="1" applyAlignment="1">
      <alignment wrapText="1"/>
    </xf>
    <xf numFmtId="164" fontId="13" fillId="0" borderId="0" xfId="1" applyNumberFormat="1" applyFont="1" applyAlignment="1">
      <alignment wrapText="1"/>
    </xf>
    <xf numFmtId="0" fontId="4" fillId="2" borderId="25" xfId="1" applyFont="1" applyFill="1" applyBorder="1" applyAlignment="1">
      <alignment horizontal="center" wrapText="1"/>
    </xf>
    <xf numFmtId="0" fontId="4" fillId="2" borderId="26" xfId="1" applyFont="1" applyFill="1" applyBorder="1" applyAlignment="1">
      <alignment horizontal="center" vertical="center" wrapText="1"/>
    </xf>
    <xf numFmtId="0" fontId="4" fillId="2" borderId="27" xfId="1" applyFont="1" applyFill="1" applyBorder="1" applyAlignment="1">
      <alignment horizontal="center" vertical="center" wrapText="1"/>
    </xf>
    <xf numFmtId="0" fontId="1" fillId="2" borderId="0" xfId="1" applyFill="1"/>
    <xf numFmtId="0" fontId="4" fillId="3" borderId="25" xfId="1" applyFont="1" applyFill="1" applyBorder="1" applyAlignment="1">
      <alignment horizont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166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" fontId="4" fillId="2" borderId="15" xfId="1" applyNumberFormat="1" applyFont="1" applyFill="1" applyBorder="1" applyAlignment="1">
      <alignment horizontal="center" vertical="center" wrapText="1"/>
    </xf>
    <xf numFmtId="1" fontId="4" fillId="2" borderId="17" xfId="1" applyNumberFormat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28" fillId="0" borderId="25" xfId="1" applyFont="1" applyBorder="1" applyAlignment="1">
      <alignment horizontal="center" vertical="center" wrapText="1"/>
    </xf>
    <xf numFmtId="0" fontId="28" fillId="0" borderId="26" xfId="1" applyFont="1" applyBorder="1" applyAlignment="1">
      <alignment horizontal="center" vertical="center" wrapText="1"/>
    </xf>
    <xf numFmtId="0" fontId="28" fillId="0" borderId="27" xfId="1" applyFont="1" applyBorder="1" applyAlignment="1">
      <alignment horizontal="center" vertical="center" wrapText="1"/>
    </xf>
    <xf numFmtId="0" fontId="28" fillId="0" borderId="12" xfId="1" applyFont="1" applyBorder="1" applyAlignment="1">
      <alignment horizontal="center" vertical="center" wrapText="1"/>
    </xf>
    <xf numFmtId="0" fontId="28" fillId="0" borderId="17" xfId="1" applyFont="1" applyBorder="1" applyAlignment="1">
      <alignment horizontal="center" vertical="center" wrapText="1"/>
    </xf>
    <xf numFmtId="0" fontId="29" fillId="0" borderId="15" xfId="1" applyFont="1" applyBorder="1" applyAlignment="1">
      <alignment horizontal="center" vertical="center" wrapText="1"/>
    </xf>
    <xf numFmtId="0" fontId="29" fillId="0" borderId="16" xfId="1" applyFont="1" applyBorder="1" applyAlignment="1">
      <alignment horizontal="center" vertical="center" wrapText="1"/>
    </xf>
    <xf numFmtId="0" fontId="29" fillId="0" borderId="17" xfId="1" applyFont="1" applyBorder="1" applyAlignment="1">
      <alignment horizontal="center" vertical="center" wrapText="1"/>
    </xf>
    <xf numFmtId="0" fontId="29" fillId="0" borderId="12" xfId="1" applyFont="1" applyBorder="1" applyAlignment="1">
      <alignment horizontal="center" vertical="center" wrapText="1"/>
    </xf>
    <xf numFmtId="0" fontId="29" fillId="0" borderId="19" xfId="1" applyFont="1" applyBorder="1" applyAlignment="1">
      <alignment horizontal="center" vertical="center" wrapText="1"/>
    </xf>
    <xf numFmtId="0" fontId="28" fillId="0" borderId="0" xfId="1" applyFont="1"/>
    <xf numFmtId="0" fontId="30" fillId="4" borderId="31" xfId="1" applyFont="1" applyFill="1" applyBorder="1" applyAlignment="1">
      <alignment horizontal="left" vertical="center" wrapText="1"/>
    </xf>
    <xf numFmtId="0" fontId="31" fillId="4" borderId="32" xfId="1" applyFont="1" applyFill="1" applyBorder="1" applyAlignment="1">
      <alignment horizontal="center" vertical="center" wrapText="1"/>
    </xf>
    <xf numFmtId="2" fontId="31" fillId="4" borderId="29" xfId="1" applyNumberFormat="1" applyFont="1" applyFill="1" applyBorder="1" applyAlignment="1">
      <alignment horizontal="center" vertical="center" wrapText="1"/>
    </xf>
    <xf numFmtId="0" fontId="32" fillId="0" borderId="12" xfId="1" applyFont="1" applyFill="1" applyBorder="1" applyAlignment="1">
      <alignment horizontal="center" vertical="center" wrapText="1"/>
    </xf>
    <xf numFmtId="0" fontId="32" fillId="4" borderId="17" xfId="1" applyFont="1" applyFill="1" applyBorder="1" applyAlignment="1">
      <alignment horizontal="center" vertical="center" wrapText="1"/>
    </xf>
    <xf numFmtId="0" fontId="32" fillId="5" borderId="15" xfId="1" applyFont="1" applyFill="1" applyBorder="1" applyAlignment="1">
      <alignment horizontal="center" vertical="center" wrapText="1"/>
    </xf>
    <xf numFmtId="0" fontId="32" fillId="4" borderId="16" xfId="1" applyFont="1" applyFill="1" applyBorder="1" applyAlignment="1">
      <alignment horizontal="center" vertical="center" wrapText="1"/>
    </xf>
    <xf numFmtId="0" fontId="32" fillId="5" borderId="16" xfId="1" applyFont="1" applyFill="1" applyBorder="1" applyAlignment="1">
      <alignment horizontal="center" vertical="center" wrapText="1"/>
    </xf>
    <xf numFmtId="1" fontId="32" fillId="4" borderId="16" xfId="1" applyNumberFormat="1" applyFont="1" applyFill="1" applyBorder="1" applyAlignment="1">
      <alignment horizontal="center" vertical="center" wrapText="1"/>
    </xf>
    <xf numFmtId="164" fontId="31" fillId="0" borderId="15" xfId="1" applyNumberFormat="1" applyFont="1" applyFill="1" applyBorder="1" applyAlignment="1">
      <alignment horizontal="center" vertical="center" wrapText="1"/>
    </xf>
    <xf numFmtId="164" fontId="31" fillId="0" borderId="17" xfId="1" applyNumberFormat="1" applyFont="1" applyFill="1" applyBorder="1" applyAlignment="1">
      <alignment horizontal="center" vertical="center" wrapText="1"/>
    </xf>
    <xf numFmtId="2" fontId="32" fillId="0" borderId="12" xfId="1" applyNumberFormat="1" applyFont="1" applyFill="1" applyBorder="1" applyAlignment="1">
      <alignment horizontal="center" vertical="center" wrapText="1"/>
    </xf>
    <xf numFmtId="2" fontId="32" fillId="0" borderId="19" xfId="1" applyNumberFormat="1" applyFont="1" applyFill="1" applyBorder="1" applyAlignment="1">
      <alignment horizontal="center" vertical="center" wrapText="1"/>
    </xf>
    <xf numFmtId="164" fontId="32" fillId="0" borderId="12" xfId="1" applyNumberFormat="1" applyFont="1" applyFill="1" applyBorder="1" applyAlignment="1">
      <alignment horizontal="center" vertical="center" wrapText="1"/>
    </xf>
    <xf numFmtId="167" fontId="32" fillId="0" borderId="19" xfId="1" applyNumberFormat="1" applyFont="1" applyFill="1" applyBorder="1" applyAlignment="1">
      <alignment horizontal="center" vertical="center" wrapText="1"/>
    </xf>
    <xf numFmtId="1" fontId="31" fillId="0" borderId="12" xfId="1" applyNumberFormat="1" applyFont="1" applyFill="1" applyBorder="1" applyAlignment="1">
      <alignment horizontal="center" vertical="center" wrapText="1"/>
    </xf>
    <xf numFmtId="1" fontId="31" fillId="0" borderId="19" xfId="1" applyNumberFormat="1" applyFont="1" applyFill="1" applyBorder="1" applyAlignment="1">
      <alignment horizontal="center" vertical="center" wrapText="1"/>
    </xf>
    <xf numFmtId="0" fontId="31" fillId="0" borderId="12" xfId="1" applyFont="1" applyFill="1" applyBorder="1" applyAlignment="1">
      <alignment horizontal="center" vertical="center" wrapText="1"/>
    </xf>
    <xf numFmtId="168" fontId="32" fillId="0" borderId="19" xfId="1" applyNumberFormat="1" applyFont="1" applyFill="1" applyBorder="1" applyAlignment="1">
      <alignment horizontal="center" vertical="center" wrapText="1"/>
    </xf>
    <xf numFmtId="0" fontId="31" fillId="0" borderId="19" xfId="1" applyFont="1" applyFill="1" applyBorder="1" applyAlignment="1">
      <alignment horizontal="center" vertical="center" wrapText="1"/>
    </xf>
    <xf numFmtId="0" fontId="31" fillId="0" borderId="17" xfId="1" applyFont="1" applyFill="1" applyBorder="1" applyAlignment="1">
      <alignment horizontal="center" vertical="center" wrapText="1"/>
    </xf>
    <xf numFmtId="0" fontId="33" fillId="4" borderId="0" xfId="1" applyFont="1" applyFill="1"/>
    <xf numFmtId="0" fontId="30" fillId="3" borderId="33" xfId="1" applyFont="1" applyFill="1" applyBorder="1" applyAlignment="1">
      <alignment horizontal="left" vertical="center" wrapText="1"/>
    </xf>
    <xf numFmtId="0" fontId="31" fillId="3" borderId="34" xfId="1" applyFont="1" applyFill="1" applyBorder="1" applyAlignment="1">
      <alignment horizontal="center" vertical="center" wrapText="1"/>
    </xf>
    <xf numFmtId="2" fontId="31" fillId="3" borderId="29" xfId="1" applyNumberFormat="1" applyFont="1" applyFill="1" applyBorder="1" applyAlignment="1">
      <alignment horizontal="center" vertical="center" wrapText="1"/>
    </xf>
    <xf numFmtId="0" fontId="31" fillId="3" borderId="12" xfId="1" applyFont="1" applyFill="1" applyBorder="1" applyAlignment="1">
      <alignment horizontal="center" vertical="center" wrapText="1"/>
    </xf>
    <xf numFmtId="2" fontId="32" fillId="3" borderId="17" xfId="1" applyNumberFormat="1" applyFont="1" applyFill="1" applyBorder="1" applyAlignment="1">
      <alignment horizontal="center" vertical="center" wrapText="1"/>
    </xf>
    <xf numFmtId="0" fontId="32" fillId="3" borderId="15" xfId="1" applyFont="1" applyFill="1" applyBorder="1" applyAlignment="1">
      <alignment horizontal="center" vertical="center" wrapText="1"/>
    </xf>
    <xf numFmtId="0" fontId="32" fillId="2" borderId="16" xfId="1" applyFont="1" applyFill="1" applyBorder="1" applyAlignment="1">
      <alignment horizontal="center" vertical="center" wrapText="1"/>
    </xf>
    <xf numFmtId="0" fontId="32" fillId="3" borderId="16" xfId="1" applyFont="1" applyFill="1" applyBorder="1" applyAlignment="1">
      <alignment horizontal="center" vertical="center" wrapText="1"/>
    </xf>
    <xf numFmtId="164" fontId="32" fillId="3" borderId="15" xfId="1" applyNumberFormat="1" applyFont="1" applyFill="1" applyBorder="1" applyAlignment="1">
      <alignment horizontal="center" vertical="center" wrapText="1"/>
    </xf>
    <xf numFmtId="164" fontId="32" fillId="5" borderId="12" xfId="1" applyNumberFormat="1" applyFont="1" applyFill="1" applyBorder="1" applyAlignment="1">
      <alignment horizontal="center" vertical="center" wrapText="1"/>
    </xf>
    <xf numFmtId="0" fontId="33" fillId="0" borderId="0" xfId="1" applyFont="1" applyFill="1"/>
    <xf numFmtId="0" fontId="33" fillId="0" borderId="0" xfId="1" applyFont="1"/>
    <xf numFmtId="0" fontId="30" fillId="0" borderId="33" xfId="1" applyFont="1" applyFill="1" applyBorder="1" applyAlignment="1">
      <alignment horizontal="left" vertical="center" wrapText="1"/>
    </xf>
    <xf numFmtId="0" fontId="31" fillId="0" borderId="34" xfId="1" applyFont="1" applyFill="1" applyBorder="1" applyAlignment="1">
      <alignment horizontal="center" vertical="center" wrapText="1"/>
    </xf>
    <xf numFmtId="2" fontId="31" fillId="0" borderId="29" xfId="1" applyNumberFormat="1" applyFont="1" applyFill="1" applyBorder="1" applyAlignment="1">
      <alignment horizontal="center" vertical="center" wrapText="1"/>
    </xf>
    <xf numFmtId="0" fontId="31" fillId="0" borderId="15" xfId="1" applyFont="1" applyFill="1" applyBorder="1" applyAlignment="1">
      <alignment horizontal="center" vertical="center" wrapText="1"/>
    </xf>
    <xf numFmtId="0" fontId="31" fillId="0" borderId="16" xfId="1" applyFont="1" applyFill="1" applyBorder="1" applyAlignment="1">
      <alignment horizontal="center" vertical="center" wrapText="1"/>
    </xf>
    <xf numFmtId="0" fontId="31" fillId="3" borderId="17" xfId="1" applyFont="1" applyFill="1" applyBorder="1" applyAlignment="1">
      <alignment horizontal="center" vertical="center" wrapText="1"/>
    </xf>
    <xf numFmtId="164" fontId="32" fillId="3" borderId="12" xfId="1" applyNumberFormat="1" applyFont="1" applyFill="1" applyBorder="1" applyAlignment="1">
      <alignment horizontal="center" vertical="center" wrapText="1"/>
    </xf>
    <xf numFmtId="0" fontId="32" fillId="3" borderId="12" xfId="1" applyFont="1" applyFill="1" applyBorder="1" applyAlignment="1">
      <alignment horizontal="center" vertical="center" wrapText="1"/>
    </xf>
    <xf numFmtId="167" fontId="32" fillId="3" borderId="12" xfId="1" applyNumberFormat="1" applyFont="1" applyFill="1" applyBorder="1" applyAlignment="1">
      <alignment horizontal="center" vertical="center" wrapText="1"/>
    </xf>
    <xf numFmtId="1" fontId="31" fillId="0" borderId="17" xfId="1" applyNumberFormat="1" applyFont="1" applyFill="1" applyBorder="1" applyAlignment="1">
      <alignment horizontal="center" vertical="center" wrapText="1"/>
    </xf>
    <xf numFmtId="0" fontId="32" fillId="0" borderId="15" xfId="1" applyFont="1" applyFill="1" applyBorder="1" applyAlignment="1">
      <alignment horizontal="center" vertical="center" wrapText="1"/>
    </xf>
    <xf numFmtId="167" fontId="32" fillId="0" borderId="12" xfId="1" applyNumberFormat="1" applyFont="1" applyFill="1" applyBorder="1" applyAlignment="1">
      <alignment horizontal="center" vertical="center" wrapText="1"/>
    </xf>
    <xf numFmtId="0" fontId="32" fillId="5" borderId="12" xfId="1" applyFont="1" applyFill="1" applyBorder="1" applyAlignment="1">
      <alignment horizontal="center" vertical="center" wrapText="1"/>
    </xf>
    <xf numFmtId="0" fontId="31" fillId="3" borderId="15" xfId="1" applyFont="1" applyFill="1" applyBorder="1" applyAlignment="1">
      <alignment horizontal="center" vertical="center" wrapText="1"/>
    </xf>
    <xf numFmtId="0" fontId="31" fillId="3" borderId="16" xfId="1" applyFont="1" applyFill="1" applyBorder="1" applyAlignment="1">
      <alignment horizontal="center" vertical="center" wrapText="1"/>
    </xf>
    <xf numFmtId="164" fontId="31" fillId="3" borderId="15" xfId="1" applyNumberFormat="1" applyFont="1" applyFill="1" applyBorder="1" applyAlignment="1">
      <alignment horizontal="center" vertical="center" wrapText="1"/>
    </xf>
    <xf numFmtId="0" fontId="32" fillId="0" borderId="16" xfId="1" applyFont="1" applyFill="1" applyBorder="1" applyAlignment="1">
      <alignment horizontal="center" vertical="center" wrapText="1"/>
    </xf>
    <xf numFmtId="0" fontId="35" fillId="0" borderId="0" xfId="1" applyFont="1" applyFill="1"/>
    <xf numFmtId="0" fontId="32" fillId="3" borderId="34" xfId="1" applyFont="1" applyFill="1" applyBorder="1" applyAlignment="1">
      <alignment horizontal="center" vertical="center" wrapText="1"/>
    </xf>
    <xf numFmtId="0" fontId="32" fillId="3" borderId="17" xfId="1" applyFont="1" applyFill="1" applyBorder="1" applyAlignment="1">
      <alignment horizontal="center" vertical="center" wrapText="1"/>
    </xf>
    <xf numFmtId="0" fontId="32" fillId="2" borderId="12" xfId="1" applyFont="1" applyFill="1" applyBorder="1" applyAlignment="1">
      <alignment horizontal="center" vertical="center" wrapText="1"/>
    </xf>
    <xf numFmtId="1" fontId="32" fillId="3" borderId="12" xfId="1" applyNumberFormat="1" applyFont="1" applyFill="1" applyBorder="1" applyAlignment="1">
      <alignment horizontal="center" vertical="center" wrapText="1"/>
    </xf>
    <xf numFmtId="169" fontId="32" fillId="3" borderId="12" xfId="1" applyNumberFormat="1" applyFont="1" applyFill="1" applyBorder="1" applyAlignment="1">
      <alignment horizontal="center" vertical="center" wrapText="1"/>
    </xf>
    <xf numFmtId="0" fontId="30" fillId="5" borderId="33" xfId="1" applyFont="1" applyFill="1" applyBorder="1" applyAlignment="1">
      <alignment horizontal="left" vertical="center" wrapText="1"/>
    </xf>
    <xf numFmtId="0" fontId="31" fillId="5" borderId="34" xfId="1" applyFont="1" applyFill="1" applyBorder="1" applyAlignment="1">
      <alignment horizontal="center" vertical="center" wrapText="1"/>
    </xf>
    <xf numFmtId="2" fontId="31" fillId="5" borderId="29" xfId="1" applyNumberFormat="1" applyFont="1" applyFill="1" applyBorder="1" applyAlignment="1">
      <alignment horizontal="center" vertical="center" wrapText="1"/>
    </xf>
    <xf numFmtId="0" fontId="32" fillId="5" borderId="17" xfId="1" applyFont="1" applyFill="1" applyBorder="1" applyAlignment="1">
      <alignment horizontal="center" vertical="center" wrapText="1"/>
    </xf>
    <xf numFmtId="2" fontId="32" fillId="5" borderId="12" xfId="1" applyNumberFormat="1" applyFont="1" applyFill="1" applyBorder="1" applyAlignment="1">
      <alignment horizontal="center" vertical="center" wrapText="1"/>
    </xf>
    <xf numFmtId="1" fontId="32" fillId="5" borderId="12" xfId="1" applyNumberFormat="1" applyFont="1" applyFill="1" applyBorder="1" applyAlignment="1">
      <alignment horizontal="center" vertical="center" wrapText="1"/>
    </xf>
    <xf numFmtId="0" fontId="34" fillId="3" borderId="33" xfId="1" applyFont="1" applyFill="1" applyBorder="1" applyAlignment="1">
      <alignment horizontal="left" vertical="center" wrapText="1"/>
    </xf>
    <xf numFmtId="2" fontId="32" fillId="3" borderId="29" xfId="1" applyNumberFormat="1" applyFont="1" applyFill="1" applyBorder="1" applyAlignment="1">
      <alignment horizontal="center" vertical="center" wrapText="1"/>
    </xf>
    <xf numFmtId="2" fontId="32" fillId="3" borderId="12" xfId="1" applyNumberFormat="1" applyFont="1" applyFill="1" applyBorder="1" applyAlignment="1">
      <alignment horizontal="center" vertical="center" wrapText="1"/>
    </xf>
    <xf numFmtId="0" fontId="32" fillId="3" borderId="12" xfId="2" applyNumberFormat="1" applyFont="1" applyFill="1" applyBorder="1" applyAlignment="1">
      <alignment horizontal="center" vertical="center" wrapText="1"/>
    </xf>
    <xf numFmtId="0" fontId="30" fillId="5" borderId="35" xfId="1" applyFont="1" applyFill="1" applyBorder="1" applyAlignment="1">
      <alignment horizontal="left" vertical="center" wrapText="1"/>
    </xf>
    <xf numFmtId="0" fontId="32" fillId="5" borderId="36" xfId="1" applyFont="1" applyFill="1" applyBorder="1" applyAlignment="1">
      <alignment horizontal="center" vertical="center" wrapText="1"/>
    </xf>
    <xf numFmtId="2" fontId="32" fillId="5" borderId="29" xfId="1" applyNumberFormat="1" applyFont="1" applyFill="1" applyBorder="1" applyAlignment="1">
      <alignment horizontal="center" vertical="center" wrapText="1"/>
    </xf>
    <xf numFmtId="0" fontId="32" fillId="5" borderId="37" xfId="1" applyFont="1" applyFill="1" applyBorder="1" applyAlignment="1">
      <alignment horizontal="center" vertical="center" wrapText="1"/>
    </xf>
    <xf numFmtId="0" fontId="32" fillId="5" borderId="38" xfId="1" applyFont="1" applyFill="1" applyBorder="1" applyAlignment="1">
      <alignment horizontal="center" vertical="center" wrapText="1"/>
    </xf>
    <xf numFmtId="0" fontId="32" fillId="5" borderId="39" xfId="1" applyFont="1" applyFill="1" applyBorder="1" applyAlignment="1">
      <alignment horizontal="center" vertical="center" wrapText="1"/>
    </xf>
    <xf numFmtId="2" fontId="32" fillId="5" borderId="40" xfId="1" applyNumberFormat="1" applyFont="1" applyFill="1" applyBorder="1" applyAlignment="1">
      <alignment horizontal="center" vertical="center" wrapText="1"/>
    </xf>
    <xf numFmtId="164" fontId="32" fillId="5" borderId="40" xfId="1" applyNumberFormat="1" applyFont="1" applyFill="1" applyBorder="1" applyAlignment="1">
      <alignment horizontal="center" vertical="center" wrapText="1"/>
    </xf>
    <xf numFmtId="0" fontId="32" fillId="5" borderId="40" xfId="1" applyFont="1" applyFill="1" applyBorder="1" applyAlignment="1">
      <alignment horizontal="center" vertical="center" wrapText="1"/>
    </xf>
    <xf numFmtId="0" fontId="32" fillId="0" borderId="40" xfId="1" applyFont="1" applyFill="1" applyBorder="1" applyAlignment="1">
      <alignment horizontal="center" vertical="center" wrapText="1"/>
    </xf>
    <xf numFmtId="0" fontId="30" fillId="6" borderId="25" xfId="1" applyFont="1" applyFill="1" applyBorder="1" applyAlignment="1">
      <alignment horizontal="center" vertical="center" wrapText="1"/>
    </xf>
    <xf numFmtId="0" fontId="36" fillId="6" borderId="26" xfId="1" applyFont="1" applyFill="1" applyBorder="1" applyAlignment="1">
      <alignment horizontal="center" vertical="center" wrapText="1"/>
    </xf>
    <xf numFmtId="2" fontId="31" fillId="6" borderId="25" xfId="1" applyNumberFormat="1" applyFont="1" applyFill="1" applyBorder="1" applyAlignment="1">
      <alignment horizontal="center" vertical="center" wrapText="1"/>
    </xf>
    <xf numFmtId="0" fontId="31" fillId="6" borderId="4" xfId="1" applyFont="1" applyFill="1" applyBorder="1" applyAlignment="1">
      <alignment horizontal="center" vertical="center" wrapText="1"/>
    </xf>
    <xf numFmtId="0" fontId="31" fillId="6" borderId="41" xfId="1" applyFont="1" applyFill="1" applyBorder="1" applyAlignment="1">
      <alignment horizontal="center" vertical="center" wrapText="1"/>
    </xf>
    <xf numFmtId="0" fontId="37" fillId="6" borderId="42" xfId="1" applyFont="1" applyFill="1" applyBorder="1" applyAlignment="1">
      <alignment horizontal="center" vertical="center" wrapText="1"/>
    </xf>
    <xf numFmtId="1" fontId="37" fillId="6" borderId="42" xfId="1" applyNumberFormat="1" applyFont="1" applyFill="1" applyBorder="1" applyAlignment="1">
      <alignment horizontal="center" vertical="center" wrapText="1"/>
    </xf>
    <xf numFmtId="164" fontId="37" fillId="6" borderId="23" xfId="1" applyNumberFormat="1" applyFont="1" applyFill="1" applyBorder="1" applyAlignment="1">
      <alignment horizontal="center" vertical="center" wrapText="1"/>
    </xf>
    <xf numFmtId="164" fontId="37" fillId="6" borderId="43" xfId="1" applyNumberFormat="1" applyFont="1" applyFill="1" applyBorder="1" applyAlignment="1">
      <alignment horizontal="center" vertical="center" wrapText="1"/>
    </xf>
    <xf numFmtId="2" fontId="37" fillId="6" borderId="42" xfId="1" applyNumberFormat="1" applyFont="1" applyFill="1" applyBorder="1" applyAlignment="1">
      <alignment horizontal="center" vertical="center" wrapText="1"/>
    </xf>
    <xf numFmtId="164" fontId="37" fillId="6" borderId="42" xfId="1" applyNumberFormat="1" applyFont="1" applyFill="1" applyBorder="1" applyAlignment="1">
      <alignment horizontal="center" vertical="center" wrapText="1"/>
    </xf>
    <xf numFmtId="167" fontId="37" fillId="6" borderId="42" xfId="1" applyNumberFormat="1" applyFont="1" applyFill="1" applyBorder="1" applyAlignment="1">
      <alignment horizontal="center" vertical="center" wrapText="1"/>
    </xf>
    <xf numFmtId="0" fontId="34" fillId="0" borderId="25" xfId="1" applyFont="1" applyFill="1" applyBorder="1" applyAlignment="1">
      <alignment horizontal="center" vertical="center" wrapText="1"/>
    </xf>
    <xf numFmtId="0" fontId="38" fillId="0" borderId="25" xfId="1" applyFont="1" applyFill="1" applyBorder="1" applyAlignment="1">
      <alignment horizontal="center" vertical="center" wrapText="1"/>
    </xf>
    <xf numFmtId="2" fontId="32" fillId="0" borderId="25" xfId="1" applyNumberFormat="1" applyFont="1" applyFill="1" applyBorder="1" applyAlignment="1">
      <alignment horizontal="center" vertical="center" wrapText="1"/>
    </xf>
    <xf numFmtId="0" fontId="32" fillId="0" borderId="44" xfId="1" applyFont="1" applyFill="1" applyBorder="1" applyAlignment="1">
      <alignment horizontal="center" vertical="center" wrapText="1"/>
    </xf>
    <xf numFmtId="0" fontId="32" fillId="5" borderId="8" xfId="1" applyFont="1" applyFill="1" applyBorder="1" applyAlignment="1">
      <alignment horizontal="center" vertical="center" wrapText="1"/>
    </xf>
    <xf numFmtId="0" fontId="32" fillId="5" borderId="10" xfId="1" applyFont="1" applyFill="1" applyBorder="1" applyAlignment="1">
      <alignment horizontal="center" vertical="center" wrapText="1"/>
    </xf>
    <xf numFmtId="0" fontId="32" fillId="5" borderId="2" xfId="1" applyFont="1" applyFill="1" applyBorder="1" applyAlignment="1">
      <alignment horizontal="center" vertical="center" wrapText="1"/>
    </xf>
    <xf numFmtId="0" fontId="35" fillId="0" borderId="0" xfId="1" applyFont="1"/>
    <xf numFmtId="0" fontId="36" fillId="0" borderId="45" xfId="1" applyFont="1" applyBorder="1" applyAlignment="1">
      <alignment horizontal="center" vertical="center" wrapText="1"/>
    </xf>
    <xf numFmtId="0" fontId="36" fillId="0" borderId="46" xfId="1" applyFont="1" applyBorder="1" applyAlignment="1">
      <alignment horizontal="center" vertical="center" wrapText="1"/>
    </xf>
    <xf numFmtId="0" fontId="36" fillId="0" borderId="41" xfId="1" applyFont="1" applyBorder="1" applyAlignment="1">
      <alignment horizontal="center" vertical="center" wrapText="1"/>
    </xf>
    <xf numFmtId="0" fontId="36" fillId="0" borderId="42" xfId="1" applyFont="1" applyBorder="1" applyAlignment="1">
      <alignment horizontal="center" vertical="center" wrapText="1"/>
    </xf>
    <xf numFmtId="0" fontId="36" fillId="0" borderId="43" xfId="1" applyFont="1" applyBorder="1" applyAlignment="1">
      <alignment horizontal="center" vertical="center" wrapText="1"/>
    </xf>
    <xf numFmtId="164" fontId="36" fillId="0" borderId="43" xfId="1" applyNumberFormat="1" applyFont="1" applyBorder="1" applyAlignment="1">
      <alignment horizontal="center" vertical="center" wrapText="1"/>
    </xf>
    <xf numFmtId="2" fontId="36" fillId="0" borderId="43" xfId="1" applyNumberFormat="1" applyFont="1" applyBorder="1" applyAlignment="1">
      <alignment horizontal="center" vertical="center" wrapText="1"/>
    </xf>
    <xf numFmtId="168" fontId="36" fillId="0" borderId="43" xfId="1" applyNumberFormat="1" applyFont="1" applyBorder="1" applyAlignment="1">
      <alignment horizontal="center" vertical="center" wrapText="1"/>
    </xf>
    <xf numFmtId="164" fontId="1" fillId="0" borderId="0" xfId="1" applyNumberFormat="1"/>
    <xf numFmtId="164" fontId="2" fillId="0" borderId="0" xfId="1" applyNumberFormat="1" applyFont="1"/>
    <xf numFmtId="0" fontId="39" fillId="0" borderId="16" xfId="1" applyFont="1" applyBorder="1" applyAlignment="1">
      <alignment wrapText="1"/>
    </xf>
    <xf numFmtId="0" fontId="39" fillId="0" borderId="16" xfId="1" applyFont="1" applyBorder="1"/>
    <xf numFmtId="0" fontId="40" fillId="0" borderId="16" xfId="1" applyFont="1" applyBorder="1"/>
    <xf numFmtId="164" fontId="40" fillId="0" borderId="16" xfId="1" applyNumberFormat="1" applyFont="1" applyBorder="1"/>
    <xf numFmtId="0" fontId="39" fillId="0" borderId="0" xfId="1" applyFont="1"/>
    <xf numFmtId="0" fontId="39" fillId="3" borderId="16" xfId="1" applyFont="1" applyFill="1" applyBorder="1" applyAlignment="1">
      <alignment wrapText="1"/>
    </xf>
    <xf numFmtId="0" fontId="39" fillId="3" borderId="16" xfId="1" applyFont="1" applyFill="1" applyBorder="1"/>
    <xf numFmtId="0" fontId="3" fillId="0" borderId="0" xfId="1" applyFont="1"/>
    <xf numFmtId="0" fontId="4" fillId="2" borderId="12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67" fontId="32" fillId="5" borderId="19" xfId="1" applyNumberFormat="1" applyFont="1" applyFill="1" applyBorder="1" applyAlignment="1">
      <alignment horizontal="center" vertical="center" wrapText="1"/>
    </xf>
    <xf numFmtId="168" fontId="32" fillId="5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64" fontId="31" fillId="5" borderId="17" xfId="1" applyNumberFormat="1" applyFont="1" applyFill="1" applyBorder="1" applyAlignment="1">
      <alignment horizontal="center" vertical="center" wrapText="1"/>
    </xf>
    <xf numFmtId="0" fontId="30" fillId="5" borderId="31" xfId="1" applyFont="1" applyFill="1" applyBorder="1" applyAlignment="1">
      <alignment horizontal="left" vertical="center" wrapText="1"/>
    </xf>
    <xf numFmtId="0" fontId="31" fillId="5" borderId="32" xfId="1" applyFont="1" applyFill="1" applyBorder="1" applyAlignment="1">
      <alignment horizontal="center" vertical="center" wrapText="1"/>
    </xf>
    <xf numFmtId="1" fontId="32" fillId="5" borderId="17" xfId="1" applyNumberFormat="1" applyFont="1" applyFill="1" applyBorder="1" applyAlignment="1">
      <alignment horizontal="center" vertical="center" wrapText="1"/>
    </xf>
    <xf numFmtId="1" fontId="32" fillId="5" borderId="16" xfId="1" applyNumberFormat="1" applyFont="1" applyFill="1" applyBorder="1" applyAlignment="1">
      <alignment horizontal="center" vertical="center" wrapText="1"/>
    </xf>
    <xf numFmtId="164" fontId="31" fillId="5" borderId="15" xfId="1" applyNumberFormat="1" applyFont="1" applyFill="1" applyBorder="1" applyAlignment="1">
      <alignment horizontal="center" vertical="center" wrapText="1"/>
    </xf>
    <xf numFmtId="2" fontId="32" fillId="5" borderId="19" xfId="1" applyNumberFormat="1" applyFont="1" applyFill="1" applyBorder="1" applyAlignment="1">
      <alignment horizontal="center" vertical="center" wrapText="1"/>
    </xf>
    <xf numFmtId="1" fontId="31" fillId="5" borderId="12" xfId="1" applyNumberFormat="1" applyFont="1" applyFill="1" applyBorder="1" applyAlignment="1">
      <alignment horizontal="center" vertical="center" wrapText="1"/>
    </xf>
    <xf numFmtId="1" fontId="31" fillId="5" borderId="19" xfId="1" applyNumberFormat="1" applyFont="1" applyFill="1" applyBorder="1" applyAlignment="1">
      <alignment horizontal="center" vertical="center" wrapText="1"/>
    </xf>
    <xf numFmtId="0" fontId="31" fillId="5" borderId="12" xfId="1" applyFont="1" applyFill="1" applyBorder="1" applyAlignment="1">
      <alignment horizontal="center" vertical="center" wrapText="1"/>
    </xf>
    <xf numFmtId="0" fontId="31" fillId="5" borderId="19" xfId="1" applyFont="1" applyFill="1" applyBorder="1" applyAlignment="1">
      <alignment horizontal="center" vertical="center" wrapText="1"/>
    </xf>
    <xf numFmtId="0" fontId="31" fillId="5" borderId="17" xfId="1" applyFont="1" applyFill="1" applyBorder="1" applyAlignment="1">
      <alignment horizontal="center" vertical="center" wrapText="1"/>
    </xf>
    <xf numFmtId="0" fontId="33" fillId="5" borderId="0" xfId="1" applyFont="1" applyFill="1"/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38" fillId="5" borderId="25" xfId="1" applyFont="1" applyFill="1" applyBorder="1" applyAlignment="1">
      <alignment horizontal="center" vertical="center" wrapText="1"/>
    </xf>
    <xf numFmtId="2" fontId="32" fillId="5" borderId="25" xfId="1" applyNumberFormat="1" applyFont="1" applyFill="1" applyBorder="1" applyAlignment="1">
      <alignment horizontal="center" vertical="center" wrapText="1"/>
    </xf>
    <xf numFmtId="0" fontId="32" fillId="5" borderId="44" xfId="1" applyFont="1" applyFill="1" applyBorder="1" applyAlignment="1">
      <alignment horizontal="center" vertical="center" wrapText="1"/>
    </xf>
    <xf numFmtId="1" fontId="31" fillId="5" borderId="17" xfId="1" applyNumberFormat="1" applyFont="1" applyFill="1" applyBorder="1" applyAlignment="1">
      <alignment horizontal="center" vertical="center" wrapText="1"/>
    </xf>
    <xf numFmtId="0" fontId="31" fillId="5" borderId="15" xfId="1" applyFont="1" applyFill="1" applyBorder="1" applyAlignment="1">
      <alignment horizontal="center" vertical="center" wrapText="1"/>
    </xf>
    <xf numFmtId="0" fontId="31" fillId="5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2" fontId="32" fillId="7" borderId="19" xfId="1" applyNumberFormat="1" applyFont="1" applyFill="1" applyBorder="1" applyAlignment="1">
      <alignment horizontal="center" vertical="center" wrapText="1"/>
    </xf>
    <xf numFmtId="164" fontId="32" fillId="5" borderId="15" xfId="1" applyNumberFormat="1" applyFont="1" applyFill="1" applyBorder="1" applyAlignment="1">
      <alignment horizontal="center" vertical="center" wrapText="1"/>
    </xf>
    <xf numFmtId="167" fontId="32" fillId="5" borderId="12" xfId="1" applyNumberFormat="1" applyFont="1" applyFill="1" applyBorder="1" applyAlignment="1">
      <alignment horizontal="center" vertical="center" wrapText="1"/>
    </xf>
    <xf numFmtId="0" fontId="34" fillId="8" borderId="25" xfId="1" applyFont="1" applyFill="1" applyBorder="1" applyAlignment="1">
      <alignment horizontal="center" vertical="center" wrapText="1"/>
    </xf>
    <xf numFmtId="0" fontId="38" fillId="8" borderId="25" xfId="1" applyFont="1" applyFill="1" applyBorder="1" applyAlignment="1">
      <alignment horizontal="center" vertical="center" wrapText="1"/>
    </xf>
    <xf numFmtId="2" fontId="32" fillId="8" borderId="25" xfId="1" applyNumberFormat="1" applyFont="1" applyFill="1" applyBorder="1" applyAlignment="1">
      <alignment horizontal="center" vertical="center" wrapText="1"/>
    </xf>
    <xf numFmtId="0" fontId="32" fillId="8" borderId="44" xfId="1" applyFont="1" applyFill="1" applyBorder="1" applyAlignment="1">
      <alignment horizontal="center" vertical="center" wrapText="1"/>
    </xf>
    <xf numFmtId="0" fontId="32" fillId="8" borderId="8" xfId="1" applyFont="1" applyFill="1" applyBorder="1" applyAlignment="1">
      <alignment horizontal="center" vertical="center" wrapText="1"/>
    </xf>
    <xf numFmtId="0" fontId="32" fillId="8" borderId="10" xfId="1" applyFont="1" applyFill="1" applyBorder="1" applyAlignment="1">
      <alignment horizontal="center" vertical="center" wrapText="1"/>
    </xf>
    <xf numFmtId="0" fontId="32" fillId="8" borderId="2" xfId="1" applyFont="1" applyFill="1" applyBorder="1" applyAlignment="1">
      <alignment horizontal="center" vertical="center" wrapText="1"/>
    </xf>
    <xf numFmtId="0" fontId="35" fillId="8" borderId="0" xfId="1" applyFont="1" applyFill="1"/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2" fontId="45" fillId="5" borderId="19" xfId="1" applyNumberFormat="1" applyFont="1" applyFill="1" applyBorder="1" applyAlignment="1">
      <alignment horizontal="center" vertical="center" wrapText="1"/>
    </xf>
    <xf numFmtId="0" fontId="45" fillId="5" borderId="19" xfId="1" applyFont="1" applyFill="1" applyBorder="1" applyAlignment="1">
      <alignment horizontal="center" vertical="center" wrapText="1"/>
    </xf>
    <xf numFmtId="0" fontId="31" fillId="4" borderId="16" xfId="1" applyFont="1" applyFill="1" applyBorder="1" applyAlignment="1">
      <alignment horizontal="center" vertical="center" wrapText="1"/>
    </xf>
    <xf numFmtId="1" fontId="31" fillId="4" borderId="16" xfId="1" applyNumberFormat="1" applyFont="1" applyFill="1" applyBorder="1" applyAlignment="1">
      <alignment horizontal="center" vertical="center" wrapText="1"/>
    </xf>
    <xf numFmtId="0" fontId="31" fillId="4" borderId="17" xfId="1" applyFont="1" applyFill="1" applyBorder="1" applyAlignment="1">
      <alignment horizontal="center" vertical="center" wrapText="1"/>
    </xf>
    <xf numFmtId="2" fontId="31" fillId="5" borderId="12" xfId="1" applyNumberFormat="1" applyFont="1" applyFill="1" applyBorder="1" applyAlignment="1">
      <alignment horizontal="center" vertical="center" wrapText="1"/>
    </xf>
    <xf numFmtId="2" fontId="31" fillId="5" borderId="19" xfId="1" applyNumberFormat="1" applyFont="1" applyFill="1" applyBorder="1" applyAlignment="1">
      <alignment horizontal="center" vertical="center" wrapText="1"/>
    </xf>
    <xf numFmtId="164" fontId="31" fillId="5" borderId="12" xfId="1" applyNumberFormat="1" applyFont="1" applyFill="1" applyBorder="1" applyAlignment="1">
      <alignment horizontal="center" vertical="center" wrapText="1"/>
    </xf>
    <xf numFmtId="167" fontId="31" fillId="0" borderId="19" xfId="1" applyNumberFormat="1" applyFont="1" applyFill="1" applyBorder="1" applyAlignment="1">
      <alignment horizontal="center" vertical="center" wrapText="1"/>
    </xf>
    <xf numFmtId="2" fontId="31" fillId="0" borderId="19" xfId="1" applyNumberFormat="1" applyFont="1" applyFill="1" applyBorder="1" applyAlignment="1">
      <alignment horizontal="center" vertical="center" wrapText="1"/>
    </xf>
    <xf numFmtId="168" fontId="31" fillId="0" borderId="19" xfId="1" applyNumberFormat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32" fillId="5" borderId="19" xfId="1" applyFont="1" applyFill="1" applyBorder="1" applyAlignment="1">
      <alignment horizontal="center" vertical="center" wrapText="1"/>
    </xf>
    <xf numFmtId="171" fontId="45" fillId="0" borderId="19" xfId="1" applyNumberFormat="1" applyFont="1" applyFill="1" applyBorder="1" applyAlignment="1">
      <alignment horizontal="center" vertical="center" wrapText="1"/>
    </xf>
    <xf numFmtId="168" fontId="45" fillId="0" borderId="19" xfId="1" applyNumberFormat="1" applyFont="1" applyFill="1" applyBorder="1" applyAlignment="1">
      <alignment horizontal="center" vertical="center" wrapText="1"/>
    </xf>
    <xf numFmtId="164" fontId="45" fillId="0" borderId="17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2" fontId="31" fillId="0" borderId="17" xfId="1" applyNumberFormat="1" applyFont="1" applyFill="1" applyBorder="1" applyAlignment="1">
      <alignment horizontal="center" vertical="center" wrapText="1"/>
    </xf>
    <xf numFmtId="2" fontId="32" fillId="0" borderId="17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69" fontId="32" fillId="5" borderId="12" xfId="1" applyNumberFormat="1" applyFont="1" applyFill="1" applyBorder="1" applyAlignment="1">
      <alignment horizontal="center" vertical="center" wrapText="1"/>
    </xf>
    <xf numFmtId="2" fontId="46" fillId="5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8" fontId="32" fillId="0" borderId="12" xfId="1" applyNumberFormat="1" applyFont="1" applyFill="1" applyBorder="1" applyAlignment="1">
      <alignment horizontal="center" vertical="center" wrapText="1"/>
    </xf>
    <xf numFmtId="169" fontId="32" fillId="0" borderId="12" xfId="1" applyNumberFormat="1" applyFont="1" applyFill="1" applyBorder="1" applyAlignment="1">
      <alignment horizontal="center" vertical="center" wrapText="1"/>
    </xf>
    <xf numFmtId="169" fontId="32" fillId="5" borderId="19" xfId="1" applyNumberFormat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2" fontId="31" fillId="5" borderId="17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71" fontId="32" fillId="0" borderId="19" xfId="1" applyNumberFormat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67" fontId="47" fillId="0" borderId="19" xfId="1" applyNumberFormat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71" fontId="33" fillId="0" borderId="0" xfId="1" applyNumberFormat="1" applyFont="1"/>
    <xf numFmtId="0" fontId="14" fillId="0" borderId="0" xfId="1" applyFont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68" fontId="47" fillId="0" borderId="19" xfId="1" applyNumberFormat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68" fontId="33" fillId="4" borderId="0" xfId="1" applyNumberFormat="1" applyFont="1" applyFill="1"/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69" fontId="32" fillId="0" borderId="19" xfId="1" applyNumberFormat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7" xfId="1" applyFont="1" applyFill="1" applyBorder="1" applyAlignment="1">
      <alignment horizontal="center" vertical="center" wrapText="1"/>
    </xf>
    <xf numFmtId="0" fontId="43" fillId="0" borderId="0" xfId="1" applyFont="1" applyAlignment="1">
      <alignment horizontal="center" vertical="center" wrapText="1"/>
    </xf>
    <xf numFmtId="0" fontId="14" fillId="0" borderId="0" xfId="1" applyFont="1" applyBorder="1" applyAlignment="1">
      <alignment horizontal="center" vertical="center" wrapText="1"/>
    </xf>
    <xf numFmtId="0" fontId="36" fillId="0" borderId="1" xfId="1" applyFont="1" applyBorder="1" applyAlignment="1">
      <alignment horizontal="center" vertical="center" wrapText="1"/>
    </xf>
    <xf numFmtId="0" fontId="36" fillId="0" borderId="12" xfId="1" applyFont="1" applyBorder="1" applyAlignment="1">
      <alignment horizontal="center" vertical="center" wrapText="1"/>
    </xf>
    <xf numFmtId="0" fontId="36" fillId="0" borderId="20" xfId="1" applyFont="1" applyBorder="1" applyAlignment="1">
      <alignment horizontal="center" vertical="center" wrapText="1"/>
    </xf>
    <xf numFmtId="0" fontId="36" fillId="0" borderId="2" xfId="1" applyFont="1" applyBorder="1" applyAlignment="1">
      <alignment horizontal="center" vertical="center" textRotation="90" wrapText="1"/>
    </xf>
    <xf numFmtId="0" fontId="36" fillId="0" borderId="13" xfId="1" applyFont="1" applyBorder="1" applyAlignment="1">
      <alignment horizontal="center" vertical="center" textRotation="90" wrapText="1"/>
    </xf>
    <xf numFmtId="0" fontId="36" fillId="0" borderId="21" xfId="1" applyFont="1" applyBorder="1" applyAlignment="1">
      <alignment horizontal="center" vertical="center" textRotation="90" wrapText="1"/>
    </xf>
    <xf numFmtId="0" fontId="36" fillId="0" borderId="3" xfId="1" applyFont="1" applyBorder="1" applyAlignment="1">
      <alignment horizontal="center" vertical="center" textRotation="90" wrapText="1"/>
    </xf>
    <xf numFmtId="0" fontId="36" fillId="0" borderId="14" xfId="1" applyFont="1" applyBorder="1" applyAlignment="1">
      <alignment horizontal="center" vertical="center" textRotation="90" wrapText="1"/>
    </xf>
    <xf numFmtId="0" fontId="36" fillId="0" borderId="22" xfId="1" applyFont="1" applyBorder="1" applyAlignment="1">
      <alignment horizontal="center" vertical="center" textRotation="90" wrapText="1"/>
    </xf>
    <xf numFmtId="0" fontId="36" fillId="0" borderId="4" xfId="1" applyFont="1" applyBorder="1" applyAlignment="1">
      <alignment horizontal="center" vertical="center" wrapText="1"/>
    </xf>
    <xf numFmtId="0" fontId="36" fillId="0" borderId="2" xfId="1" applyFont="1" applyBorder="1" applyAlignment="1">
      <alignment horizontal="center" vertical="center" wrapText="1"/>
    </xf>
    <xf numFmtId="0" fontId="36" fillId="0" borderId="5" xfId="1" applyFont="1" applyBorder="1" applyAlignment="1">
      <alignment horizontal="center" vertical="center" wrapText="1"/>
    </xf>
    <xf numFmtId="0" fontId="36" fillId="0" borderId="6" xfId="1" applyFont="1" applyBorder="1" applyAlignment="1">
      <alignment horizontal="center" vertical="center" wrapText="1"/>
    </xf>
    <xf numFmtId="0" fontId="36" fillId="0" borderId="7" xfId="1" applyFont="1" applyBorder="1" applyAlignment="1">
      <alignment horizontal="center" vertical="center" wrapText="1"/>
    </xf>
    <xf numFmtId="0" fontId="36" fillId="0" borderId="8" xfId="1" applyFont="1" applyBorder="1" applyAlignment="1">
      <alignment horizontal="center" vertical="center" wrapText="1"/>
    </xf>
    <xf numFmtId="0" fontId="36" fillId="0" borderId="0" xfId="1" applyFont="1" applyBorder="1" applyAlignment="1">
      <alignment horizontal="center" vertical="center" wrapText="1"/>
    </xf>
    <xf numFmtId="0" fontId="36" fillId="0" borderId="18" xfId="1" applyFont="1" applyBorder="1" applyAlignment="1">
      <alignment horizontal="center" vertical="center" wrapText="1"/>
    </xf>
    <xf numFmtId="0" fontId="36" fillId="0" borderId="23" xfId="1" applyFont="1" applyBorder="1" applyAlignment="1">
      <alignment horizontal="center" vertical="center" wrapText="1"/>
    </xf>
    <xf numFmtId="0" fontId="36" fillId="0" borderId="24" xfId="1" applyFont="1" applyBorder="1" applyAlignment="1">
      <alignment horizontal="center" vertical="center" wrapText="1"/>
    </xf>
    <xf numFmtId="164" fontId="38" fillId="0" borderId="1" xfId="1" applyNumberFormat="1" applyFont="1" applyBorder="1" applyAlignment="1">
      <alignment horizontal="center" vertical="center" wrapText="1"/>
    </xf>
    <xf numFmtId="164" fontId="38" fillId="0" borderId="9" xfId="1" applyNumberFormat="1" applyFont="1" applyBorder="1" applyAlignment="1">
      <alignment horizontal="center" vertical="center" wrapText="1"/>
    </xf>
    <xf numFmtId="164" fontId="38" fillId="0" borderId="12" xfId="1" applyNumberFormat="1" applyFont="1" applyBorder="1" applyAlignment="1">
      <alignment horizontal="center" vertical="center" wrapText="1"/>
    </xf>
    <xf numFmtId="164" fontId="38" fillId="0" borderId="19" xfId="1" applyNumberFormat="1" applyFont="1" applyBorder="1" applyAlignment="1">
      <alignment horizontal="center" vertical="center" wrapText="1"/>
    </xf>
    <xf numFmtId="0" fontId="36" fillId="0" borderId="9" xfId="1" applyFont="1" applyBorder="1" applyAlignment="1">
      <alignment horizontal="center" vertical="center" wrapText="1"/>
    </xf>
    <xf numFmtId="0" fontId="36" fillId="0" borderId="19" xfId="1" applyFont="1" applyBorder="1" applyAlignment="1">
      <alignment horizontal="center" vertical="center" wrapText="1"/>
    </xf>
    <xf numFmtId="0" fontId="42" fillId="0" borderId="1" xfId="1" applyFont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0" fontId="36" fillId="0" borderId="11" xfId="1" applyFont="1" applyBorder="1" applyAlignment="1">
      <alignment horizontal="center" vertical="center" wrapText="1"/>
    </xf>
    <xf numFmtId="0" fontId="36" fillId="0" borderId="17" xfId="1" applyFont="1" applyBorder="1" applyAlignment="1">
      <alignment horizontal="center" vertical="center" wrapText="1"/>
    </xf>
    <xf numFmtId="0" fontId="36" fillId="0" borderId="15" xfId="1" applyFont="1" applyBorder="1" applyAlignment="1">
      <alignment horizontal="center" vertical="center" wrapText="1"/>
    </xf>
    <xf numFmtId="0" fontId="36" fillId="0" borderId="16" xfId="1" applyFont="1" applyBorder="1" applyAlignment="1">
      <alignment horizontal="center" vertical="center" wrapText="1"/>
    </xf>
    <xf numFmtId="0" fontId="42" fillId="0" borderId="15" xfId="1" applyFont="1" applyBorder="1" applyAlignment="1">
      <alignment horizontal="center" vertical="center" textRotation="90" wrapText="1"/>
    </xf>
    <xf numFmtId="0" fontId="36" fillId="0" borderId="16" xfId="1" applyFont="1" applyBorder="1" applyAlignment="1">
      <alignment horizontal="center" vertical="center" textRotation="90" wrapText="1"/>
    </xf>
    <xf numFmtId="0" fontId="42" fillId="0" borderId="19" xfId="1" applyFont="1" applyBorder="1" applyAlignment="1">
      <alignment horizontal="center" vertical="center" textRotation="90" wrapText="1"/>
    </xf>
    <xf numFmtId="0" fontId="36" fillId="0" borderId="15" xfId="1" applyFont="1" applyBorder="1" applyAlignment="1">
      <alignment horizontal="center" vertical="center" textRotation="90" wrapText="1"/>
    </xf>
    <xf numFmtId="0" fontId="42" fillId="0" borderId="16" xfId="1" applyFont="1" applyBorder="1" applyAlignment="1">
      <alignment horizontal="center" vertical="center" textRotation="90" wrapText="1"/>
    </xf>
    <xf numFmtId="0" fontId="36" fillId="0" borderId="17" xfId="1" applyFont="1" applyBorder="1" applyAlignment="1">
      <alignment horizontal="center" vertical="center" textRotation="90" wrapText="1"/>
    </xf>
    <xf numFmtId="0" fontId="43" fillId="0" borderId="0" xfId="1" applyFont="1" applyAlignment="1">
      <alignment horizontal="center" vertical="center"/>
    </xf>
    <xf numFmtId="0" fontId="41" fillId="0" borderId="0" xfId="1" applyFont="1" applyAlignment="1">
      <alignment horizontal="center" vertical="top" wrapText="1"/>
    </xf>
    <xf numFmtId="0" fontId="41" fillId="0" borderId="0" xfId="1" applyFont="1" applyAlignment="1">
      <alignment horizontal="center" vertical="top"/>
    </xf>
    <xf numFmtId="0" fontId="11" fillId="0" borderId="0" xfId="1" applyFont="1" applyAlignment="1">
      <alignment horizontal="center"/>
    </xf>
    <xf numFmtId="0" fontId="1" fillId="2" borderId="29" xfId="1" applyFill="1" applyBorder="1" applyAlignment="1">
      <alignment horizontal="center" vertical="center" wrapText="1"/>
    </xf>
    <xf numFmtId="0" fontId="1" fillId="2" borderId="30" xfId="1" applyFill="1" applyBorder="1" applyAlignment="1">
      <alignment horizontal="center" vertical="center" wrapText="1"/>
    </xf>
    <xf numFmtId="1" fontId="27" fillId="2" borderId="12" xfId="1" applyNumberFormat="1" applyFont="1" applyFill="1" applyBorder="1" applyAlignment="1">
      <alignment horizontal="center" vertical="center" wrapText="1"/>
    </xf>
    <xf numFmtId="1" fontId="27" fillId="2" borderId="19" xfId="1" applyNumberFormat="1" applyFont="1" applyFill="1" applyBorder="1" applyAlignment="1">
      <alignment horizontal="center" vertical="center" wrapText="1"/>
    </xf>
    <xf numFmtId="165" fontId="4" fillId="2" borderId="15" xfId="1" applyNumberFormat="1" applyFont="1" applyFill="1" applyBorder="1" applyAlignment="1">
      <alignment horizontal="center" vertical="center" wrapText="1"/>
    </xf>
    <xf numFmtId="165" fontId="4" fillId="2" borderId="16" xfId="1" applyNumberFormat="1" applyFont="1" applyFill="1" applyBorder="1" applyAlignment="1">
      <alignment horizontal="center" vertical="center" wrapText="1"/>
    </xf>
    <xf numFmtId="0" fontId="1" fillId="2" borderId="28" xfId="1" applyFill="1" applyBorder="1" applyAlignment="1">
      <alignment horizontal="center" vertical="center" wrapText="1"/>
    </xf>
    <xf numFmtId="0" fontId="1" fillId="2" borderId="15" xfId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0" xfId="1" applyFont="1" applyAlignment="1">
      <alignment horizontal="center" wrapText="1"/>
    </xf>
    <xf numFmtId="0" fontId="14" fillId="0" borderId="1" xfId="1" applyFont="1" applyBorder="1" applyAlignment="1">
      <alignment horizontal="center" vertical="center" wrapText="1"/>
    </xf>
    <xf numFmtId="0" fontId="17" fillId="0" borderId="6" xfId="1" applyFont="1" applyBorder="1" applyAlignment="1">
      <alignment horizontal="center" vertical="center" wrapText="1"/>
    </xf>
    <xf numFmtId="0" fontId="17" fillId="0" borderId="12" xfId="1" applyFont="1" applyBorder="1" applyAlignment="1">
      <alignment horizontal="center" vertical="center" wrapText="1"/>
    </xf>
    <xf numFmtId="0" fontId="17" fillId="0" borderId="17" xfId="1" applyFont="1" applyBorder="1" applyAlignment="1">
      <alignment horizontal="center" vertical="center" wrapText="1"/>
    </xf>
    <xf numFmtId="0" fontId="15" fillId="0" borderId="15" xfId="1" applyFont="1" applyBorder="1" applyAlignment="1">
      <alignment horizontal="center" vertical="center" textRotation="90" wrapText="1"/>
    </xf>
    <xf numFmtId="0" fontId="15" fillId="0" borderId="16" xfId="1" applyFont="1" applyBorder="1" applyAlignment="1">
      <alignment horizontal="center" vertical="center" textRotation="90" wrapText="1"/>
    </xf>
    <xf numFmtId="0" fontId="24" fillId="0" borderId="19" xfId="1" applyFont="1" applyBorder="1" applyAlignment="1">
      <alignment horizontal="center" vertical="center" textRotation="90" wrapText="1"/>
    </xf>
    <xf numFmtId="0" fontId="25" fillId="0" borderId="15" xfId="1" applyFont="1" applyBorder="1" applyAlignment="1">
      <alignment horizontal="center" vertical="center" textRotation="90" wrapText="1"/>
    </xf>
    <xf numFmtId="0" fontId="24" fillId="0" borderId="16" xfId="1" applyFont="1" applyBorder="1" applyAlignment="1">
      <alignment horizontal="center" vertical="center" textRotation="90" wrapText="1"/>
    </xf>
    <xf numFmtId="0" fontId="25" fillId="0" borderId="16" xfId="1" applyFont="1" applyBorder="1" applyAlignment="1">
      <alignment horizontal="center" vertical="center" textRotation="90" wrapText="1"/>
    </xf>
    <xf numFmtId="0" fontId="25" fillId="0" borderId="17" xfId="1" applyFont="1" applyBorder="1" applyAlignment="1">
      <alignment horizontal="center" vertical="center" textRotation="90" wrapText="1"/>
    </xf>
    <xf numFmtId="0" fontId="17" fillId="0" borderId="9" xfId="1" applyFont="1" applyBorder="1" applyAlignment="1">
      <alignment horizontal="center" vertical="center" wrapText="1"/>
    </xf>
    <xf numFmtId="0" fontId="17" fillId="0" borderId="19" xfId="1" applyFont="1" applyBorder="1" applyAlignment="1">
      <alignment horizontal="center" vertical="center" wrapText="1"/>
    </xf>
    <xf numFmtId="0" fontId="17" fillId="0" borderId="20" xfId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 textRotation="90" wrapText="1"/>
    </xf>
    <xf numFmtId="0" fontId="17" fillId="0" borderId="13" xfId="1" applyFont="1" applyBorder="1" applyAlignment="1">
      <alignment horizontal="center" vertical="center" textRotation="90" wrapText="1"/>
    </xf>
    <xf numFmtId="0" fontId="17" fillId="0" borderId="21" xfId="1" applyFont="1" applyBorder="1" applyAlignment="1">
      <alignment horizontal="center" vertical="center" textRotation="90" wrapText="1"/>
    </xf>
    <xf numFmtId="0" fontId="15" fillId="0" borderId="3" xfId="1" applyFont="1" applyBorder="1" applyAlignment="1">
      <alignment horizontal="center" vertical="center" textRotation="90" wrapText="1"/>
    </xf>
    <xf numFmtId="0" fontId="17" fillId="0" borderId="14" xfId="1" applyFont="1" applyBorder="1" applyAlignment="1">
      <alignment horizontal="center" vertical="center" textRotation="90" wrapText="1"/>
    </xf>
    <xf numFmtId="0" fontId="17" fillId="0" borderId="22" xfId="1" applyFont="1" applyBorder="1" applyAlignment="1">
      <alignment horizontal="center" vertical="center" textRotation="90" wrapText="1"/>
    </xf>
    <xf numFmtId="0" fontId="7" fillId="0" borderId="4" xfId="1" applyFont="1" applyBorder="1" applyAlignment="1">
      <alignment horizontal="center" vertical="center" wrapText="1"/>
    </xf>
    <xf numFmtId="0" fontId="17" fillId="0" borderId="2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  <xf numFmtId="0" fontId="17" fillId="0" borderId="8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7" fillId="0" borderId="18" xfId="1" applyFont="1" applyBorder="1" applyAlignment="1">
      <alignment horizontal="center" vertical="center" wrapText="1"/>
    </xf>
    <xf numFmtId="0" fontId="17" fillId="0" borderId="23" xfId="1" applyFont="1" applyBorder="1" applyAlignment="1">
      <alignment horizontal="center" vertical="center" wrapText="1"/>
    </xf>
    <xf numFmtId="0" fontId="17" fillId="0" borderId="24" xfId="1" applyFont="1" applyBorder="1" applyAlignment="1">
      <alignment horizontal="center" vertical="center" wrapText="1"/>
    </xf>
    <xf numFmtId="164" fontId="18" fillId="0" borderId="1" xfId="1" applyNumberFormat="1" applyFont="1" applyBorder="1" applyAlignment="1">
      <alignment horizontal="center" vertical="center" wrapText="1"/>
    </xf>
    <xf numFmtId="164" fontId="19" fillId="0" borderId="9" xfId="1" applyNumberFormat="1" applyFont="1" applyBorder="1" applyAlignment="1">
      <alignment horizontal="center" vertical="center" wrapText="1"/>
    </xf>
    <xf numFmtId="164" fontId="19" fillId="0" borderId="12" xfId="1" applyNumberFormat="1" applyFont="1" applyBorder="1" applyAlignment="1">
      <alignment horizontal="center" vertical="center" wrapText="1"/>
    </xf>
    <xf numFmtId="164" fontId="19" fillId="0" borderId="19" xfId="1" applyNumberFormat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17" fillId="0" borderId="10" xfId="1" applyFont="1" applyBorder="1" applyAlignment="1">
      <alignment horizontal="center" vertical="center" wrapText="1"/>
    </xf>
    <xf numFmtId="0" fontId="17" fillId="0" borderId="1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17" fillId="0" borderId="16" xfId="1" applyFont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Финансовый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36"/>
  <sheetViews>
    <sheetView tabSelected="1" view="pageBreakPreview" zoomScale="32" zoomScaleNormal="40" zoomScaleSheetLayoutView="32" workbookViewId="0">
      <pane ySplit="12" topLeftCell="A13" activePane="bottomLeft" state="frozen"/>
      <selection pane="bottomLeft" activeCell="AE17" sqref="AE17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31" width="9.140625" style="5"/>
    <col min="32" max="32" width="18.42578125" style="5" bestFit="1" customWidth="1"/>
    <col min="33" max="33" width="21.140625" style="5" bestFit="1" customWidth="1"/>
    <col min="34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2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2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2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2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2" s="6" customFormat="1" ht="38.25" customHeight="1" thickBot="1" x14ac:dyDescent="0.4">
      <c r="A6" s="7"/>
      <c r="B6" s="7"/>
      <c r="C6" s="7"/>
      <c r="D6" s="7"/>
      <c r="E6" s="7"/>
      <c r="F6" s="7"/>
      <c r="G6" s="7"/>
      <c r="H6" s="556" t="s">
        <v>1</v>
      </c>
      <c r="I6" s="556"/>
      <c r="J6" s="8">
        <v>43036</v>
      </c>
      <c r="K6" s="492" t="s">
        <v>2</v>
      </c>
      <c r="L6" s="8">
        <v>43042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2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82" t="s">
        <v>53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2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2" ht="129.75" customHeight="1" thickBot="1" x14ac:dyDescent="0.3">
      <c r="A9" s="559"/>
      <c r="B9" s="562"/>
      <c r="C9" s="565"/>
      <c r="D9" s="558"/>
      <c r="E9" s="585"/>
      <c r="F9" s="588" t="s">
        <v>54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2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2" ht="45.75" customHeight="1" thickBot="1" x14ac:dyDescent="0.3">
      <c r="A11" s="16"/>
      <c r="B11" s="13"/>
      <c r="C11" s="14"/>
      <c r="D11" s="546"/>
      <c r="E11" s="548"/>
      <c r="F11" s="549"/>
      <c r="G11" s="550"/>
      <c r="H11" s="21"/>
      <c r="I11" s="21"/>
      <c r="J11" s="551"/>
      <c r="K11" s="551"/>
      <c r="L11" s="551"/>
      <c r="M11" s="548"/>
      <c r="N11" s="23"/>
      <c r="O11" s="24"/>
      <c r="P11" s="544"/>
      <c r="Q11" s="545"/>
      <c r="R11" s="546"/>
      <c r="S11" s="547"/>
      <c r="T11" s="546"/>
      <c r="U11" s="547"/>
      <c r="V11" s="546"/>
      <c r="W11" s="547"/>
      <c r="X11" s="546"/>
      <c r="Y11" s="547"/>
      <c r="Z11" s="546"/>
      <c r="AA11" s="547"/>
      <c r="AB11" s="546"/>
      <c r="AC11" s="548"/>
    </row>
    <row r="12" spans="1:32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2" s="60" customFormat="1" ht="69.95" customHeight="1" x14ac:dyDescent="0.4">
      <c r="A13" s="39" t="s">
        <v>23</v>
      </c>
      <c r="B13" s="40">
        <v>45</v>
      </c>
      <c r="C13" s="41">
        <f>E13/B13</f>
        <v>62.37777777777778</v>
      </c>
      <c r="D13" s="42">
        <f t="shared" ref="D13:E23" si="0">F13+H13+J13+L13</f>
        <v>59</v>
      </c>
      <c r="E13" s="43">
        <f t="shared" si="0"/>
        <v>2807</v>
      </c>
      <c r="F13" s="44">
        <v>24</v>
      </c>
      <c r="G13" s="45">
        <f>F13+'27.10.2017'!G13</f>
        <v>1336</v>
      </c>
      <c r="H13" s="46">
        <v>29</v>
      </c>
      <c r="I13" s="47">
        <f>H13+'27.10.2017'!I13</f>
        <v>1207</v>
      </c>
      <c r="J13" s="46">
        <v>4</v>
      </c>
      <c r="K13" s="47">
        <f>J13+'27.10.2017'!K13</f>
        <v>194</v>
      </c>
      <c r="L13" s="46">
        <v>2</v>
      </c>
      <c r="M13" s="43">
        <f>L13+'27.10.2017'!M13</f>
        <v>70</v>
      </c>
      <c r="N13" s="48">
        <v>237.3</v>
      </c>
      <c r="O13" s="377">
        <f>N13+'27.10.2017'!O13</f>
        <v>19178</v>
      </c>
      <c r="P13" s="84">
        <v>101.5</v>
      </c>
      <c r="Q13" s="283">
        <f>P13+'27.10.2017'!Q13</f>
        <v>9086.6379400000023</v>
      </c>
      <c r="R13" s="329">
        <v>12.75</v>
      </c>
      <c r="S13" s="53">
        <f>R13+'27.10.2017'!S13</f>
        <v>1423.3140000000003</v>
      </c>
      <c r="T13" s="42">
        <v>3.25</v>
      </c>
      <c r="U13" s="474">
        <f>T13+'27.10.2017'!U13</f>
        <v>1358.6709999999998</v>
      </c>
      <c r="V13" s="54">
        <v>2</v>
      </c>
      <c r="W13" s="55">
        <f>V13+'27.10.2017'!W13</f>
        <v>138</v>
      </c>
      <c r="X13" s="301">
        <v>0.60799999999999998</v>
      </c>
      <c r="Y13" s="283">
        <f>X13+'27.10.2017'!Y13</f>
        <v>8.2992740000000005</v>
      </c>
      <c r="Z13" s="42">
        <v>144</v>
      </c>
      <c r="AA13" s="365">
        <f>Z13+'27.10.2017'!AA13</f>
        <v>28494</v>
      </c>
      <c r="AB13" s="56">
        <v>2</v>
      </c>
      <c r="AC13" s="59">
        <f>AB13+'27.10.2017'!AC13</f>
        <v>224</v>
      </c>
      <c r="AF13" s="510"/>
    </row>
    <row r="14" spans="1:32" s="72" customFormat="1" ht="69.95" customHeight="1" x14ac:dyDescent="0.4">
      <c r="A14" s="61" t="s">
        <v>24</v>
      </c>
      <c r="B14" s="62">
        <v>7</v>
      </c>
      <c r="C14" s="63">
        <f>E14/B14</f>
        <v>71.142857142857139</v>
      </c>
      <c r="D14" s="64">
        <f t="shared" si="0"/>
        <v>6</v>
      </c>
      <c r="E14" s="65">
        <f t="shared" si="0"/>
        <v>498</v>
      </c>
      <c r="F14" s="66">
        <v>1</v>
      </c>
      <c r="G14" s="45">
        <f>F14+'27.10.2017'!G14</f>
        <v>124</v>
      </c>
      <c r="H14" s="67">
        <v>5</v>
      </c>
      <c r="I14" s="47">
        <f>H14+'27.10.2017'!I14</f>
        <v>372</v>
      </c>
      <c r="J14" s="68">
        <v>0</v>
      </c>
      <c r="K14" s="47">
        <f>J14+'27.10.2017'!K14</f>
        <v>2</v>
      </c>
      <c r="L14" s="68">
        <v>0</v>
      </c>
      <c r="M14" s="43">
        <f>L14+'27.10.2017'!M14</f>
        <v>0</v>
      </c>
      <c r="N14" s="69">
        <v>26.5</v>
      </c>
      <c r="O14" s="377">
        <f>N14+'27.10.2017'!O14</f>
        <v>2530.96</v>
      </c>
      <c r="P14" s="84">
        <v>107.2</v>
      </c>
      <c r="Q14" s="283">
        <f>P14+'27.10.2017'!Q14</f>
        <v>1797.2599999999998</v>
      </c>
      <c r="R14" s="70">
        <v>0.67</v>
      </c>
      <c r="S14" s="53">
        <f>R14+'27.10.2017'!S14</f>
        <v>28.753000000000004</v>
      </c>
      <c r="T14" s="42">
        <v>6.1680000000000001</v>
      </c>
      <c r="U14" s="474">
        <f>T14+'27.10.2017'!U14</f>
        <v>28.977999999999998</v>
      </c>
      <c r="V14" s="42">
        <v>0</v>
      </c>
      <c r="W14" s="55">
        <f>V14+'27.10.2017'!W14</f>
        <v>14</v>
      </c>
      <c r="X14" s="42">
        <v>6.9010000000000002E-2</v>
      </c>
      <c r="Y14" s="283">
        <f>X14+'27.10.2017'!Y14</f>
        <v>1.3848600000000002</v>
      </c>
      <c r="Z14" s="42">
        <v>14</v>
      </c>
      <c r="AA14" s="365">
        <f>Z14+'27.10.2017'!AA14</f>
        <v>513</v>
      </c>
      <c r="AB14" s="42">
        <v>4</v>
      </c>
      <c r="AC14" s="59">
        <f>AB14+'27.10.2017'!AC14</f>
        <v>32</v>
      </c>
      <c r="AD14" s="71"/>
    </row>
    <row r="15" spans="1:32" s="304" customFormat="1" ht="69.95" customHeight="1" x14ac:dyDescent="0.4">
      <c r="A15" s="96" t="s">
        <v>25</v>
      </c>
      <c r="B15" s="97">
        <v>48</v>
      </c>
      <c r="C15" s="98">
        <f t="shared" ref="C15:C22" si="1">E15/B15</f>
        <v>62.625</v>
      </c>
      <c r="D15" s="301">
        <f>F15+H15+J15+L15</f>
        <v>52</v>
      </c>
      <c r="E15" s="316">
        <f>G15+I15+K15+M15</f>
        <v>3006</v>
      </c>
      <c r="F15" s="317">
        <v>35</v>
      </c>
      <c r="G15" s="45">
        <f>F15+'27.10.2017'!G15</f>
        <v>2038</v>
      </c>
      <c r="H15" s="318">
        <v>8</v>
      </c>
      <c r="I15" s="47">
        <f>H15+'27.10.2017'!I15</f>
        <v>828</v>
      </c>
      <c r="J15" s="318">
        <v>9</v>
      </c>
      <c r="K15" s="47">
        <f>J15+'27.10.2017'!K15</f>
        <v>139</v>
      </c>
      <c r="L15" s="318">
        <v>0</v>
      </c>
      <c r="M15" s="43">
        <f>L15+'27.10.2017'!M15</f>
        <v>1</v>
      </c>
      <c r="N15" s="317">
        <v>178.5</v>
      </c>
      <c r="O15" s="377">
        <f>N15+'27.10.2017'!O15</f>
        <v>9249.7000000000007</v>
      </c>
      <c r="P15" s="84">
        <v>78.603560000000002</v>
      </c>
      <c r="Q15" s="283">
        <f>P15+'27.10.2017'!Q15</f>
        <v>7355.6163800000013</v>
      </c>
      <c r="R15" s="329">
        <v>0</v>
      </c>
      <c r="S15" s="53">
        <f>R15+'27.10.2017'!S15</f>
        <v>696.28800000000001</v>
      </c>
      <c r="T15" s="85">
        <v>0</v>
      </c>
      <c r="U15" s="474">
        <f>T15+'27.10.2017'!U15</f>
        <v>714.45400000000006</v>
      </c>
      <c r="V15" s="85">
        <v>0</v>
      </c>
      <c r="W15" s="55">
        <f>V15+'27.10.2017'!W15</f>
        <v>127</v>
      </c>
      <c r="X15" s="395">
        <v>7.3249999999999996E-2</v>
      </c>
      <c r="Y15" s="283">
        <f>X15+'27.10.2017'!Y15</f>
        <v>8.3488985000000007</v>
      </c>
      <c r="Z15" s="85">
        <v>31</v>
      </c>
      <c r="AA15" s="365">
        <f>Z15+'27.10.2017'!AA15</f>
        <v>20284</v>
      </c>
      <c r="AB15" s="85">
        <v>18</v>
      </c>
      <c r="AC15" s="59">
        <f>AB15+'27.10.2017'!AC15</f>
        <v>469</v>
      </c>
    </row>
    <row r="16" spans="1:32" s="304" customFormat="1" ht="69.95" customHeight="1" x14ac:dyDescent="0.4">
      <c r="A16" s="96" t="s">
        <v>26</v>
      </c>
      <c r="B16" s="97">
        <v>34</v>
      </c>
      <c r="C16" s="98">
        <f t="shared" si="1"/>
        <v>67.82352941176471</v>
      </c>
      <c r="D16" s="301">
        <f>F16+H16+J16+L16</f>
        <v>26</v>
      </c>
      <c r="E16" s="303">
        <f t="shared" si="0"/>
        <v>2306</v>
      </c>
      <c r="F16" s="44">
        <v>7</v>
      </c>
      <c r="G16" s="45">
        <f>F16+'27.10.2017'!G16</f>
        <v>1137</v>
      </c>
      <c r="H16" s="46">
        <v>19</v>
      </c>
      <c r="I16" s="47">
        <f>H16+'27.10.2017'!I16</f>
        <v>964</v>
      </c>
      <c r="J16" s="46">
        <v>0</v>
      </c>
      <c r="K16" s="47">
        <f>J16+'27.10.2017'!K16</f>
        <v>183</v>
      </c>
      <c r="L16" s="46">
        <v>0</v>
      </c>
      <c r="M16" s="43">
        <f>L16+'27.10.2017'!M16</f>
        <v>22</v>
      </c>
      <c r="N16" s="328">
        <v>61.2</v>
      </c>
      <c r="O16" s="377">
        <f>N16+'27.10.2017'!O16</f>
        <v>7269.2000000000007</v>
      </c>
      <c r="P16" s="84">
        <v>35</v>
      </c>
      <c r="Q16" s="283">
        <f>P16+'27.10.2017'!Q16</f>
        <v>5859.63</v>
      </c>
      <c r="R16" s="70">
        <v>368.86900000000003</v>
      </c>
      <c r="S16" s="53">
        <f>R16+'27.10.2017'!S16</f>
        <v>860.04299999999989</v>
      </c>
      <c r="T16" s="85">
        <v>0</v>
      </c>
      <c r="U16" s="474">
        <f>T16+'27.10.2017'!U16</f>
        <v>306.67100000000005</v>
      </c>
      <c r="V16" s="85">
        <v>4</v>
      </c>
      <c r="W16" s="55">
        <f>V16+'27.10.2017'!W16</f>
        <v>203</v>
      </c>
      <c r="X16" s="395">
        <v>0.46651999999999999</v>
      </c>
      <c r="Y16" s="283">
        <f>X16+'27.10.2017'!Y16</f>
        <v>9.871439999999998</v>
      </c>
      <c r="Z16" s="85">
        <v>19</v>
      </c>
      <c r="AA16" s="365">
        <f>Z16+'27.10.2017'!AA16</f>
        <v>6887</v>
      </c>
      <c r="AB16" s="85">
        <v>4</v>
      </c>
      <c r="AC16" s="59">
        <f>AB16+'27.10.2017'!AC16</f>
        <v>368</v>
      </c>
    </row>
    <row r="17" spans="1:33" s="71" customFormat="1" ht="69.95" customHeight="1" x14ac:dyDescent="0.4">
      <c r="A17" s="73" t="s">
        <v>27</v>
      </c>
      <c r="B17" s="74">
        <v>25</v>
      </c>
      <c r="C17" s="75">
        <f t="shared" si="1"/>
        <v>34.28</v>
      </c>
      <c r="D17" s="56">
        <f t="shared" si="0"/>
        <v>15</v>
      </c>
      <c r="E17" s="82">
        <f t="shared" si="0"/>
        <v>857</v>
      </c>
      <c r="F17" s="76">
        <v>10</v>
      </c>
      <c r="G17" s="45">
        <f>F17+'27.10.2017'!G17</f>
        <v>379</v>
      </c>
      <c r="H17" s="77">
        <v>4</v>
      </c>
      <c r="I17" s="47">
        <f>H17+'27.10.2017'!I17</f>
        <v>407</v>
      </c>
      <c r="J17" s="77">
        <v>1</v>
      </c>
      <c r="K17" s="47">
        <f>J17+'27.10.2017'!K17</f>
        <v>70</v>
      </c>
      <c r="L17" s="77">
        <v>0</v>
      </c>
      <c r="M17" s="43">
        <f>L17+'27.10.2017'!M17</f>
        <v>1</v>
      </c>
      <c r="N17" s="83">
        <v>36</v>
      </c>
      <c r="O17" s="377">
        <f>N17+'27.10.2017'!O17</f>
        <v>2664</v>
      </c>
      <c r="P17" s="84">
        <v>9</v>
      </c>
      <c r="Q17" s="283">
        <f>P17+'27.10.2017'!Q17</f>
        <v>2508.4214160000001</v>
      </c>
      <c r="R17" s="329">
        <v>0</v>
      </c>
      <c r="S17" s="53">
        <f>R17+'27.10.2017'!S17</f>
        <v>100.22349999999999</v>
      </c>
      <c r="T17" s="52">
        <v>0.25</v>
      </c>
      <c r="U17" s="474">
        <f>T17+'27.10.2017'!U17</f>
        <v>18.19971</v>
      </c>
      <c r="V17" s="42">
        <v>0</v>
      </c>
      <c r="W17" s="55">
        <f>V17+'27.10.2017'!W17</f>
        <v>3</v>
      </c>
      <c r="X17" s="406">
        <v>0</v>
      </c>
      <c r="Y17" s="283">
        <f>X17+'27.10.2017'!Y17</f>
        <v>1.6322480000000006</v>
      </c>
      <c r="Z17" s="85">
        <v>5</v>
      </c>
      <c r="AA17" s="365">
        <f>Z17+'27.10.2017'!AA17</f>
        <v>470</v>
      </c>
      <c r="AB17" s="56">
        <v>1</v>
      </c>
      <c r="AC17" s="59">
        <f>AB17+'27.10.2017'!AC17</f>
        <v>15</v>
      </c>
    </row>
    <row r="18" spans="1:33" s="72" customFormat="1" ht="69.95" customHeight="1" x14ac:dyDescent="0.4">
      <c r="A18" s="61" t="s">
        <v>28</v>
      </c>
      <c r="B18" s="62">
        <v>14</v>
      </c>
      <c r="C18" s="63">
        <f t="shared" si="1"/>
        <v>45.285714285714285</v>
      </c>
      <c r="D18" s="64">
        <f t="shared" si="0"/>
        <v>9</v>
      </c>
      <c r="E18" s="78">
        <f t="shared" si="0"/>
        <v>634</v>
      </c>
      <c r="F18" s="86">
        <v>9</v>
      </c>
      <c r="G18" s="45">
        <f>F18+'27.10.2017'!G18</f>
        <v>506</v>
      </c>
      <c r="H18" s="68">
        <v>0</v>
      </c>
      <c r="I18" s="47">
        <f>H18+'27.10.2017'!I18</f>
        <v>83</v>
      </c>
      <c r="J18" s="87">
        <v>0</v>
      </c>
      <c r="K18" s="47">
        <f>J18+'27.10.2017'!K18</f>
        <v>17</v>
      </c>
      <c r="L18" s="87">
        <v>0</v>
      </c>
      <c r="M18" s="43">
        <f>L18+'27.10.2017'!M18</f>
        <v>28</v>
      </c>
      <c r="N18" s="88">
        <v>18</v>
      </c>
      <c r="O18" s="377">
        <f>N18+'27.10.2017'!O18</f>
        <v>1872.8000000000004</v>
      </c>
      <c r="P18" s="84">
        <v>12</v>
      </c>
      <c r="Q18" s="283">
        <f>P18+'27.10.2017'!Q18</f>
        <v>1570.8000000000002</v>
      </c>
      <c r="R18" s="79">
        <v>0</v>
      </c>
      <c r="S18" s="53">
        <f>R18+'27.10.2017'!S18</f>
        <v>5927.01</v>
      </c>
      <c r="T18" s="80">
        <v>0</v>
      </c>
      <c r="U18" s="474">
        <f>T18+'27.10.2017'!U18</f>
        <v>6477.8325300000006</v>
      </c>
      <c r="V18" s="64">
        <v>0</v>
      </c>
      <c r="W18" s="55">
        <f>V18+'27.10.2017'!W18</f>
        <v>0</v>
      </c>
      <c r="X18" s="64">
        <v>3.0000000000000001E-3</v>
      </c>
      <c r="Y18" s="283">
        <f>X18+'27.10.2017'!Y18</f>
        <v>3.23</v>
      </c>
      <c r="Z18" s="64">
        <v>8</v>
      </c>
      <c r="AA18" s="365">
        <f>Z18+'27.10.2017'!AA18</f>
        <v>1463</v>
      </c>
      <c r="AB18" s="64">
        <v>3</v>
      </c>
      <c r="AC18" s="59">
        <f>AB18+'27.10.2017'!AC18</f>
        <v>140</v>
      </c>
      <c r="AD18" s="71"/>
      <c r="AE18" s="71"/>
      <c r="AG18" s="491"/>
    </row>
    <row r="19" spans="1:33" s="72" customFormat="1" ht="69.95" customHeight="1" x14ac:dyDescent="0.4">
      <c r="A19" s="61" t="s">
        <v>29</v>
      </c>
      <c r="B19" s="91">
        <v>9</v>
      </c>
      <c r="C19" s="63">
        <f t="shared" si="1"/>
        <v>76.333333333333329</v>
      </c>
      <c r="D19" s="80">
        <f t="shared" si="0"/>
        <v>22</v>
      </c>
      <c r="E19" s="92">
        <f t="shared" si="0"/>
        <v>687</v>
      </c>
      <c r="F19" s="66">
        <v>3</v>
      </c>
      <c r="G19" s="45">
        <f>F19+'27.10.2017'!G19</f>
        <v>400</v>
      </c>
      <c r="H19" s="68">
        <v>6</v>
      </c>
      <c r="I19" s="47">
        <f>H19+'27.10.2017'!I19</f>
        <v>186</v>
      </c>
      <c r="J19" s="68">
        <v>3</v>
      </c>
      <c r="K19" s="47">
        <f>J19+'27.10.2017'!K19</f>
        <v>65</v>
      </c>
      <c r="L19" s="68">
        <v>10</v>
      </c>
      <c r="M19" s="43">
        <f>L19+'27.10.2017'!M19</f>
        <v>36</v>
      </c>
      <c r="N19" s="69">
        <v>141</v>
      </c>
      <c r="O19" s="377">
        <f>N19+'27.10.2017'!O19</f>
        <v>1634</v>
      </c>
      <c r="P19" s="406">
        <v>34.856000000000002</v>
      </c>
      <c r="Q19" s="283">
        <f>P19+'27.10.2017'!Q19</f>
        <v>1223.2323999999999</v>
      </c>
      <c r="R19" s="81">
        <v>1.1299999999999999</v>
      </c>
      <c r="S19" s="53">
        <f>R19+'27.10.2017'!S19</f>
        <v>58.714999999999996</v>
      </c>
      <c r="T19" s="93">
        <v>1.298</v>
      </c>
      <c r="U19" s="474">
        <f>T19+'27.10.2017'!U19</f>
        <v>42.648000000000003</v>
      </c>
      <c r="V19" s="94">
        <v>0</v>
      </c>
      <c r="W19" s="55">
        <f>V19+'27.10.2017'!W19</f>
        <v>7</v>
      </c>
      <c r="X19" s="95">
        <v>4.2500000000000003E-3</v>
      </c>
      <c r="Y19" s="283">
        <f>X19+'27.10.2017'!Y19</f>
        <v>0.9706499999999999</v>
      </c>
      <c r="Z19" s="79">
        <v>28</v>
      </c>
      <c r="AA19" s="365">
        <f>Z19+'27.10.2017'!AA19</f>
        <v>1461</v>
      </c>
      <c r="AB19" s="80">
        <v>11</v>
      </c>
      <c r="AC19" s="59">
        <f>AB19+'27.10.2017'!AC19</f>
        <v>178</v>
      </c>
      <c r="AD19" s="71"/>
    </row>
    <row r="20" spans="1:33" s="72" customFormat="1" ht="69.95" customHeight="1" x14ac:dyDescent="0.4">
      <c r="A20" s="96" t="s">
        <v>30</v>
      </c>
      <c r="B20" s="97">
        <v>10</v>
      </c>
      <c r="C20" s="98">
        <f t="shared" si="1"/>
        <v>65.8</v>
      </c>
      <c r="D20" s="301">
        <f t="shared" si="0"/>
        <v>11</v>
      </c>
      <c r="E20" s="303">
        <f t="shared" si="0"/>
        <v>658</v>
      </c>
      <c r="F20" s="317">
        <v>8</v>
      </c>
      <c r="G20" s="45">
        <f>F20+'27.10.2017'!G20</f>
        <v>257</v>
      </c>
      <c r="H20" s="318">
        <v>3</v>
      </c>
      <c r="I20" s="47">
        <f>H20+'27.10.2017'!I20</f>
        <v>339</v>
      </c>
      <c r="J20" s="77">
        <v>0</v>
      </c>
      <c r="K20" s="47">
        <f>J20+'27.10.2017'!K20</f>
        <v>62</v>
      </c>
      <c r="L20" s="318">
        <v>0</v>
      </c>
      <c r="M20" s="43">
        <f>L20+'27.10.2017'!M20</f>
        <v>0</v>
      </c>
      <c r="N20" s="317">
        <v>7</v>
      </c>
      <c r="O20" s="377">
        <f>N20+'27.10.2017'!O20</f>
        <v>3172</v>
      </c>
      <c r="P20" s="84">
        <v>12</v>
      </c>
      <c r="Q20" s="283">
        <f>P20+'27.10.2017'!Q20</f>
        <v>2619</v>
      </c>
      <c r="R20" s="351">
        <v>0</v>
      </c>
      <c r="S20" s="53">
        <f>R20+'27.10.2017'!S20</f>
        <v>35</v>
      </c>
      <c r="T20" s="351">
        <v>0.1</v>
      </c>
      <c r="U20" s="474">
        <f>T20+'27.10.2017'!U20</f>
        <v>25.5</v>
      </c>
      <c r="V20" s="299">
        <v>0</v>
      </c>
      <c r="W20" s="55">
        <f>V20+'27.10.2017'!W20</f>
        <v>4</v>
      </c>
      <c r="X20" s="301">
        <v>4.0000000000000001E-3</v>
      </c>
      <c r="Y20" s="283">
        <f>X20+'27.10.2017'!Y20</f>
        <v>1.3069999999999995</v>
      </c>
      <c r="Z20" s="301">
        <v>15</v>
      </c>
      <c r="AA20" s="365">
        <f>Z20+'27.10.2017'!AA20</f>
        <v>765</v>
      </c>
      <c r="AB20" s="301">
        <v>0</v>
      </c>
      <c r="AC20" s="59">
        <f>AB20+'27.10.2017'!AC20</f>
        <v>69</v>
      </c>
    </row>
    <row r="21" spans="1:33" s="90" customFormat="1" ht="69.95" customHeight="1" x14ac:dyDescent="0.4">
      <c r="A21" s="102" t="s">
        <v>31</v>
      </c>
      <c r="B21" s="91">
        <v>8</v>
      </c>
      <c r="C21" s="103">
        <f t="shared" si="1"/>
        <v>30.625</v>
      </c>
      <c r="D21" s="80">
        <f t="shared" si="0"/>
        <v>4</v>
      </c>
      <c r="E21" s="92">
        <f t="shared" si="0"/>
        <v>245</v>
      </c>
      <c r="F21" s="66">
        <v>0</v>
      </c>
      <c r="G21" s="45">
        <f>F21+'27.10.2017'!G21</f>
        <v>67</v>
      </c>
      <c r="H21" s="67">
        <v>4</v>
      </c>
      <c r="I21" s="47">
        <f>H21+'27.10.2017'!I21</f>
        <v>172</v>
      </c>
      <c r="J21" s="68">
        <v>0</v>
      </c>
      <c r="K21" s="47">
        <f>J21+'27.10.2017'!K21</f>
        <v>6</v>
      </c>
      <c r="L21" s="68">
        <v>0</v>
      </c>
      <c r="M21" s="43">
        <f>L21+'27.10.2017'!M21</f>
        <v>0</v>
      </c>
      <c r="N21" s="69">
        <v>6</v>
      </c>
      <c r="O21" s="377">
        <f>N21+'27.10.2017'!O21</f>
        <v>756.2</v>
      </c>
      <c r="P21" s="84">
        <v>5</v>
      </c>
      <c r="Q21" s="283">
        <f>P21+'27.10.2017'!Q21</f>
        <v>310.2</v>
      </c>
      <c r="R21" s="104">
        <v>0</v>
      </c>
      <c r="S21" s="53">
        <f>R21+'27.10.2017'!S21</f>
        <v>6.95</v>
      </c>
      <c r="T21" s="80">
        <v>0</v>
      </c>
      <c r="U21" s="474">
        <f>T21+'27.10.2017'!U21</f>
        <v>1.25</v>
      </c>
      <c r="V21" s="80">
        <v>0</v>
      </c>
      <c r="W21" s="55">
        <f>V21+'27.10.2017'!W21</f>
        <v>0</v>
      </c>
      <c r="X21" s="105">
        <v>0</v>
      </c>
      <c r="Y21" s="283">
        <f>X21+'27.10.2017'!Y21</f>
        <v>1.8788000000000003E-2</v>
      </c>
      <c r="Z21" s="80">
        <v>0</v>
      </c>
      <c r="AA21" s="365">
        <f>Z21+'27.10.2017'!AA21</f>
        <v>128</v>
      </c>
      <c r="AB21" s="80">
        <v>0</v>
      </c>
      <c r="AC21" s="59">
        <f>AB21+'27.10.2017'!AC21</f>
        <v>7</v>
      </c>
    </row>
    <row r="22" spans="1:33" s="304" customFormat="1" ht="69.95" customHeight="1" thickBot="1" x14ac:dyDescent="0.45">
      <c r="A22" s="106" t="s">
        <v>32</v>
      </c>
      <c r="B22" s="107">
        <v>7</v>
      </c>
      <c r="C22" s="108">
        <f t="shared" si="1"/>
        <v>26</v>
      </c>
      <c r="D22" s="80">
        <f t="shared" si="0"/>
        <v>0</v>
      </c>
      <c r="E22" s="109">
        <f t="shared" si="0"/>
        <v>182</v>
      </c>
      <c r="F22" s="110">
        <v>0</v>
      </c>
      <c r="G22" s="45">
        <f>F22+'27.10.2017'!G22</f>
        <v>127</v>
      </c>
      <c r="H22" s="111">
        <v>0</v>
      </c>
      <c r="I22" s="47">
        <f>H22+'27.10.2017'!I22</f>
        <v>52</v>
      </c>
      <c r="J22" s="111">
        <v>0</v>
      </c>
      <c r="K22" s="47">
        <f>J22+'27.10.2017'!K22</f>
        <v>2</v>
      </c>
      <c r="L22" s="111">
        <v>0</v>
      </c>
      <c r="M22" s="43">
        <f>L22+'27.10.2017'!M22</f>
        <v>1</v>
      </c>
      <c r="N22" s="110">
        <v>250</v>
      </c>
      <c r="O22" s="377">
        <f>N22+'27.10.2017'!O22</f>
        <v>1872.5</v>
      </c>
      <c r="P22" s="84">
        <v>0</v>
      </c>
      <c r="Q22" s="283">
        <f>P22+'27.10.2017'!Q22</f>
        <v>1043.2</v>
      </c>
      <c r="R22" s="113">
        <v>0</v>
      </c>
      <c r="S22" s="53">
        <f>R22+'27.10.2017'!S22</f>
        <v>125.99600000000001</v>
      </c>
      <c r="T22" s="114">
        <v>0</v>
      </c>
      <c r="U22" s="474">
        <f>T22+'27.10.2017'!U22</f>
        <v>65.407999999999987</v>
      </c>
      <c r="V22" s="114">
        <v>0</v>
      </c>
      <c r="W22" s="55">
        <f>V22+'27.10.2017'!W22</f>
        <v>5</v>
      </c>
      <c r="X22" s="114">
        <v>0</v>
      </c>
      <c r="Y22" s="283">
        <f>X22+'27.10.2017'!Y22</f>
        <v>0.35869999999999996</v>
      </c>
      <c r="Z22" s="114">
        <v>0</v>
      </c>
      <c r="AA22" s="365">
        <f>Z22+'27.10.2017'!AA22</f>
        <v>842</v>
      </c>
      <c r="AB22" s="114">
        <v>0</v>
      </c>
      <c r="AC22" s="59">
        <f>AB22+'27.10.2017'!AC22</f>
        <v>24</v>
      </c>
    </row>
    <row r="23" spans="1:33" s="60" customFormat="1" ht="69.95" customHeight="1" thickBot="1" x14ac:dyDescent="0.45">
      <c r="A23" s="116" t="s">
        <v>33</v>
      </c>
      <c r="B23" s="117">
        <f>B21+B20+B19+B18+B17+B16+B15+B14+B13+B22</f>
        <v>207</v>
      </c>
      <c r="C23" s="118">
        <f>E23/B23</f>
        <v>57.391304347826086</v>
      </c>
      <c r="D23" s="119">
        <f t="shared" si="0"/>
        <v>204</v>
      </c>
      <c r="E23" s="120">
        <f t="shared" si="0"/>
        <v>11880</v>
      </c>
      <c r="F23" s="121">
        <f t="shared" ref="F23:AC23" si="2">F22+F21+F20+F19+F18+F17+F16+F15+F14+F13</f>
        <v>97</v>
      </c>
      <c r="G23" s="121">
        <f t="shared" si="2"/>
        <v>6371</v>
      </c>
      <c r="H23" s="121">
        <f t="shared" si="2"/>
        <v>78</v>
      </c>
      <c r="I23" s="122">
        <f t="shared" si="2"/>
        <v>4610</v>
      </c>
      <c r="J23" s="121">
        <f t="shared" si="2"/>
        <v>17</v>
      </c>
      <c r="K23" s="122">
        <f>K22+K21+K20+K19+K18+K17+K16+K15+K14+K13</f>
        <v>740</v>
      </c>
      <c r="L23" s="121">
        <f t="shared" si="2"/>
        <v>12</v>
      </c>
      <c r="M23" s="121">
        <f t="shared" si="2"/>
        <v>159</v>
      </c>
      <c r="N23" s="123">
        <f t="shared" si="2"/>
        <v>961.5</v>
      </c>
      <c r="O23" s="124">
        <f t="shared" si="2"/>
        <v>50199.360000000001</v>
      </c>
      <c r="P23" s="125">
        <f>P22+P21+P20+P19+P18+P17+P16+P15+P14+P13</f>
        <v>395.15956</v>
      </c>
      <c r="Q23" s="125">
        <f t="shared" si="2"/>
        <v>33373.998136000002</v>
      </c>
      <c r="R23" s="125">
        <f t="shared" si="2"/>
        <v>383.41900000000004</v>
      </c>
      <c r="S23" s="126">
        <f t="shared" si="2"/>
        <v>9262.2924999999996</v>
      </c>
      <c r="T23" s="125">
        <f t="shared" si="2"/>
        <v>11.066000000000001</v>
      </c>
      <c r="U23" s="125">
        <f t="shared" si="2"/>
        <v>9039.6122400000004</v>
      </c>
      <c r="V23" s="122">
        <f t="shared" si="2"/>
        <v>6</v>
      </c>
      <c r="W23" s="122">
        <f t="shared" si="2"/>
        <v>501</v>
      </c>
      <c r="X23" s="125">
        <f t="shared" si="2"/>
        <v>1.22803</v>
      </c>
      <c r="Y23" s="125">
        <f t="shared" si="2"/>
        <v>35.421858499999999</v>
      </c>
      <c r="Z23" s="122">
        <f t="shared" si="2"/>
        <v>264</v>
      </c>
      <c r="AA23" s="121">
        <f t="shared" si="2"/>
        <v>61307</v>
      </c>
      <c r="AB23" s="121">
        <f t="shared" si="2"/>
        <v>43</v>
      </c>
      <c r="AC23" s="121">
        <f t="shared" si="2"/>
        <v>1526</v>
      </c>
    </row>
    <row r="24" spans="1:33" s="337" customFormat="1" ht="57" customHeight="1" thickBot="1" x14ac:dyDescent="0.45">
      <c r="A24" s="330" t="s">
        <v>39</v>
      </c>
      <c r="B24" s="331">
        <v>207</v>
      </c>
      <c r="C24" s="332">
        <v>57.90338164251208</v>
      </c>
      <c r="D24" s="333">
        <v>213</v>
      </c>
      <c r="E24" s="334">
        <v>11986</v>
      </c>
      <c r="F24" s="335">
        <v>82</v>
      </c>
      <c r="G24" s="45">
        <v>6796</v>
      </c>
      <c r="H24" s="336">
        <v>89</v>
      </c>
      <c r="I24" s="336">
        <v>4378</v>
      </c>
      <c r="J24" s="336">
        <v>33</v>
      </c>
      <c r="K24" s="336">
        <v>714</v>
      </c>
      <c r="L24" s="336">
        <v>9</v>
      </c>
      <c r="M24" s="336">
        <v>98</v>
      </c>
      <c r="N24" s="336">
        <v>1055.8</v>
      </c>
      <c r="O24" s="336">
        <v>48096.3</v>
      </c>
      <c r="P24" s="336">
        <v>1586.0450000000001</v>
      </c>
      <c r="Q24" s="336">
        <v>33781.306100000002</v>
      </c>
      <c r="R24" s="336">
        <v>58.546999999999997</v>
      </c>
      <c r="S24" s="336">
        <v>7009.2911999999988</v>
      </c>
      <c r="T24" s="336">
        <v>122.18199999999999</v>
      </c>
      <c r="U24" s="336">
        <v>3141.6495999999997</v>
      </c>
      <c r="V24" s="336">
        <v>3</v>
      </c>
      <c r="W24" s="336">
        <v>488</v>
      </c>
      <c r="X24" s="336">
        <v>0.49394000000000005</v>
      </c>
      <c r="Y24" s="336">
        <v>32.483677999999998</v>
      </c>
      <c r="Z24" s="336">
        <v>226</v>
      </c>
      <c r="AA24" s="336">
        <v>49772</v>
      </c>
      <c r="AB24" s="336">
        <v>35</v>
      </c>
      <c r="AC24" s="336">
        <v>1531</v>
      </c>
    </row>
    <row r="25" spans="1:33" s="72" customFormat="1" ht="53.25" customHeight="1" thickBot="1" x14ac:dyDescent="0.45">
      <c r="A25" s="136" t="s">
        <v>34</v>
      </c>
      <c r="B25" s="137">
        <f>B23-B24</f>
        <v>0</v>
      </c>
      <c r="C25" s="137">
        <f>C23-C24</f>
        <v>-0.51207729468599439</v>
      </c>
      <c r="D25" s="137">
        <f t="shared" ref="D25:AC25" si="3">D23-D24</f>
        <v>-9</v>
      </c>
      <c r="E25" s="138">
        <f t="shared" si="3"/>
        <v>-106</v>
      </c>
      <c r="F25" s="139">
        <f t="shared" si="3"/>
        <v>15</v>
      </c>
      <c r="G25" s="139">
        <f t="shared" si="3"/>
        <v>-425</v>
      </c>
      <c r="H25" s="140">
        <f t="shared" si="3"/>
        <v>-11</v>
      </c>
      <c r="I25" s="140">
        <f t="shared" si="3"/>
        <v>232</v>
      </c>
      <c r="J25" s="140">
        <f t="shared" si="3"/>
        <v>-16</v>
      </c>
      <c r="K25" s="140">
        <f t="shared" si="3"/>
        <v>26</v>
      </c>
      <c r="L25" s="140">
        <f t="shared" si="3"/>
        <v>3</v>
      </c>
      <c r="M25" s="140">
        <f t="shared" si="3"/>
        <v>61</v>
      </c>
      <c r="N25" s="141">
        <f t="shared" si="3"/>
        <v>-94.299999999999955</v>
      </c>
      <c r="O25" s="140">
        <f t="shared" si="3"/>
        <v>2103.0599999999977</v>
      </c>
      <c r="P25" s="140">
        <f t="shared" si="3"/>
        <v>-1190.88544</v>
      </c>
      <c r="Q25" s="142">
        <f>Q23-Q24</f>
        <v>-407.30796399999963</v>
      </c>
      <c r="R25" s="141">
        <f t="shared" si="3"/>
        <v>324.87200000000007</v>
      </c>
      <c r="S25" s="140">
        <f t="shared" si="3"/>
        <v>2253.0013000000008</v>
      </c>
      <c r="T25" s="140">
        <f t="shared" si="3"/>
        <v>-111.11599999999999</v>
      </c>
      <c r="U25" s="140">
        <f t="shared" si="3"/>
        <v>5897.9626400000006</v>
      </c>
      <c r="V25" s="140">
        <f t="shared" si="3"/>
        <v>3</v>
      </c>
      <c r="W25" s="140">
        <f t="shared" si="3"/>
        <v>13</v>
      </c>
      <c r="X25" s="143">
        <f t="shared" si="3"/>
        <v>0.73408999999999991</v>
      </c>
      <c r="Y25" s="143">
        <f t="shared" si="3"/>
        <v>2.9381805000000014</v>
      </c>
      <c r="Z25" s="140">
        <f t="shared" si="3"/>
        <v>38</v>
      </c>
      <c r="AA25" s="140">
        <f t="shared" si="3"/>
        <v>11535</v>
      </c>
      <c r="AB25" s="140">
        <f t="shared" si="3"/>
        <v>8</v>
      </c>
      <c r="AC25" s="138">
        <f t="shared" si="3"/>
        <v>-5</v>
      </c>
    </row>
    <row r="26" spans="1:33" ht="12.75" customHeight="1" x14ac:dyDescent="0.25"/>
    <row r="27" spans="1:33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3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3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3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2" zoomScaleNormal="40" zoomScaleSheetLayoutView="32" workbookViewId="0">
      <pane ySplit="12" topLeftCell="A13" activePane="bottomLeft" state="frozen"/>
      <selection pane="bottomLeft" activeCell="AC24" activeCellId="6" sqref="O24 Q24 S24 U24 Y24 AA24 AC24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42973</v>
      </c>
      <c r="K6" s="9" t="s">
        <v>2</v>
      </c>
      <c r="L6" s="8">
        <v>42979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68"/>
      <c r="E11" s="470"/>
      <c r="F11" s="471"/>
      <c r="G11" s="472"/>
      <c r="H11" s="21"/>
      <c r="I11" s="21"/>
      <c r="J11" s="473"/>
      <c r="K11" s="473"/>
      <c r="L11" s="473"/>
      <c r="M11" s="470"/>
      <c r="N11" s="23"/>
      <c r="O11" s="24"/>
      <c r="P11" s="466"/>
      <c r="Q11" s="467"/>
      <c r="R11" s="468"/>
      <c r="S11" s="469"/>
      <c r="T11" s="468"/>
      <c r="U11" s="469"/>
      <c r="V11" s="468"/>
      <c r="W11" s="469"/>
      <c r="X11" s="468"/>
      <c r="Y11" s="469"/>
      <c r="Z11" s="468"/>
      <c r="AA11" s="469"/>
      <c r="AB11" s="468"/>
      <c r="AC11" s="470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48.777777777777779</v>
      </c>
      <c r="D13" s="42">
        <f t="shared" ref="D13:E23" si="0">F13+H13+J13+L13</f>
        <v>31</v>
      </c>
      <c r="E13" s="43">
        <f t="shared" si="0"/>
        <v>2195</v>
      </c>
      <c r="F13" s="44">
        <v>7</v>
      </c>
      <c r="G13" s="45">
        <f>F13+'25.08.2017'!G13</f>
        <v>1089</v>
      </c>
      <c r="H13" s="46">
        <v>18</v>
      </c>
      <c r="I13" s="47">
        <f>H13+'25.08.2017'!I13</f>
        <v>971</v>
      </c>
      <c r="J13" s="46">
        <v>6</v>
      </c>
      <c r="K13" s="47">
        <f>J13+'25.08.2017'!K13</f>
        <v>102</v>
      </c>
      <c r="L13" s="46">
        <v>0</v>
      </c>
      <c r="M13" s="43">
        <f>L13+'25.08.2017'!M13</f>
        <v>33</v>
      </c>
      <c r="N13" s="48">
        <v>282.2</v>
      </c>
      <c r="O13" s="377">
        <f>N13+'25.08.2017'!O13</f>
        <v>16346.7</v>
      </c>
      <c r="P13" s="84">
        <v>158.33699999999999</v>
      </c>
      <c r="Q13" s="407">
        <f>P13+'25.08.2017'!Q13</f>
        <v>7535.3864699999995</v>
      </c>
      <c r="R13" s="329">
        <v>3.9689999999999999</v>
      </c>
      <c r="S13" s="53">
        <f>R13+'25.08.2017'!S13</f>
        <v>1392.104</v>
      </c>
      <c r="T13" s="42">
        <v>9.9390000000000001</v>
      </c>
      <c r="U13" s="474">
        <f>T13+'25.08.2017'!U13</f>
        <v>1349.5639999999999</v>
      </c>
      <c r="V13" s="54">
        <v>2</v>
      </c>
      <c r="W13" s="55">
        <f>V13+'25.08.2017'!W13</f>
        <v>131</v>
      </c>
      <c r="X13" s="56">
        <v>1.6400000000000001E-2</v>
      </c>
      <c r="Y13" s="57">
        <f>X13+'25.08.2017'!Y13</f>
        <v>4.7217674999999995</v>
      </c>
      <c r="Z13" s="42">
        <v>121</v>
      </c>
      <c r="AA13" s="365">
        <f>Z13+'25.08.2017'!AA13</f>
        <v>22592</v>
      </c>
      <c r="AB13" s="56">
        <v>1</v>
      </c>
      <c r="AC13" s="59">
        <f>AB13+'25.08.2017'!AC13</f>
        <v>200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59.714285714285715</v>
      </c>
      <c r="D14" s="64">
        <f t="shared" si="0"/>
        <v>21</v>
      </c>
      <c r="E14" s="65">
        <f t="shared" si="0"/>
        <v>418</v>
      </c>
      <c r="F14" s="66">
        <v>7</v>
      </c>
      <c r="G14" s="45">
        <f>F14+'25.08.2017'!G14</f>
        <v>105</v>
      </c>
      <c r="H14" s="67">
        <v>14</v>
      </c>
      <c r="I14" s="47">
        <f>H14+'25.08.2017'!I14</f>
        <v>311</v>
      </c>
      <c r="J14" s="68">
        <v>0</v>
      </c>
      <c r="K14" s="47">
        <f>J14+'25.08.2017'!K14</f>
        <v>2</v>
      </c>
      <c r="L14" s="68">
        <v>0</v>
      </c>
      <c r="M14" s="43">
        <f>L14+'25.08.2017'!M14</f>
        <v>0</v>
      </c>
      <c r="N14" s="69">
        <v>65.8</v>
      </c>
      <c r="O14" s="377">
        <f>N14+'25.08.2017'!O14</f>
        <v>2296.96</v>
      </c>
      <c r="P14" s="84">
        <v>108.6</v>
      </c>
      <c r="Q14" s="407">
        <f>P14+'25.08.2017'!Q14</f>
        <v>1577.9599999999998</v>
      </c>
      <c r="R14" s="70">
        <v>0.6</v>
      </c>
      <c r="S14" s="53">
        <f>R14+'25.08.2017'!S14</f>
        <v>22.415000000000003</v>
      </c>
      <c r="T14" s="42">
        <v>0</v>
      </c>
      <c r="U14" s="51">
        <f>T14+'25.08.2017'!U14</f>
        <v>21.384999999999998</v>
      </c>
      <c r="V14" s="42">
        <v>0</v>
      </c>
      <c r="W14" s="55">
        <f>V14+'25.08.2017'!W14</f>
        <v>14</v>
      </c>
      <c r="X14" s="42">
        <v>3.9199999999999999E-2</v>
      </c>
      <c r="Y14" s="57">
        <f>X14+'25.08.2017'!Y14</f>
        <v>1.1809000000000001</v>
      </c>
      <c r="Z14" s="42">
        <v>18</v>
      </c>
      <c r="AA14" s="365">
        <f>Z14+'25.08.2017'!AA14</f>
        <v>456</v>
      </c>
      <c r="AB14" s="42">
        <v>1</v>
      </c>
      <c r="AC14" s="59">
        <f>AB14+'25.08.2017'!AC14</f>
        <v>22</v>
      </c>
      <c r="AD14" s="71"/>
    </row>
    <row r="15" spans="1:30" s="304" customFormat="1" ht="69.95" customHeight="1" x14ac:dyDescent="0.4">
      <c r="A15" s="96" t="s">
        <v>25</v>
      </c>
      <c r="B15" s="97">
        <v>47</v>
      </c>
      <c r="C15" s="98">
        <f t="shared" ref="C15:C22" si="1">E15/B15</f>
        <v>50.382978723404257</v>
      </c>
      <c r="D15" s="301">
        <f>F15+H15+J15+L15</f>
        <v>60</v>
      </c>
      <c r="E15" s="316">
        <f>G15+I15+K15+M15</f>
        <v>2368</v>
      </c>
      <c r="F15" s="317">
        <v>32</v>
      </c>
      <c r="G15" s="45">
        <f>F15+'25.08.2017'!G15</f>
        <v>1664</v>
      </c>
      <c r="H15" s="318">
        <v>27</v>
      </c>
      <c r="I15" s="47">
        <f>H15+'25.08.2017'!I15</f>
        <v>615</v>
      </c>
      <c r="J15" s="318">
        <v>1</v>
      </c>
      <c r="K15" s="47">
        <f>J15+'25.08.2017'!K15</f>
        <v>89</v>
      </c>
      <c r="L15" s="318">
        <v>0</v>
      </c>
      <c r="M15" s="43">
        <f>L15+'25.08.2017'!M15</f>
        <v>0</v>
      </c>
      <c r="N15" s="317">
        <v>125.5</v>
      </c>
      <c r="O15" s="377">
        <f>N15+'25.08.2017'!O15</f>
        <v>6905.0000000000009</v>
      </c>
      <c r="P15" s="405">
        <v>179.67885000000001</v>
      </c>
      <c r="Q15" s="407">
        <f>P15+'25.08.2017'!Q15</f>
        <v>6339.9848700000011</v>
      </c>
      <c r="R15" s="329">
        <v>9.3580000000000005</v>
      </c>
      <c r="S15" s="282">
        <f>R15+'25.08.2017'!S15</f>
        <v>655.1690000000001</v>
      </c>
      <c r="T15" s="85">
        <v>9.4830000000000005</v>
      </c>
      <c r="U15" s="51">
        <f>T15+'25.08.2017'!U15</f>
        <v>676.7</v>
      </c>
      <c r="V15" s="85">
        <v>0</v>
      </c>
      <c r="W15" s="55">
        <f>V15+'25.08.2017'!W15</f>
        <v>122</v>
      </c>
      <c r="X15" s="395">
        <v>0.14940000000000001</v>
      </c>
      <c r="Y15" s="57">
        <f>X15+'25.08.2017'!Y15</f>
        <v>7.0772985000000013</v>
      </c>
      <c r="Z15" s="85">
        <v>55</v>
      </c>
      <c r="AA15" s="365">
        <f>Z15+'25.08.2017'!AA15</f>
        <v>19146</v>
      </c>
      <c r="AB15" s="85">
        <v>12</v>
      </c>
      <c r="AC15" s="59">
        <f>AB15+'25.08.2017'!AC15</f>
        <v>292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54.176470588235297</v>
      </c>
      <c r="D16" s="301">
        <f>F16+H16+J16+L16</f>
        <v>20</v>
      </c>
      <c r="E16" s="303">
        <f t="shared" si="0"/>
        <v>1842</v>
      </c>
      <c r="F16" s="44">
        <v>7</v>
      </c>
      <c r="G16" s="45">
        <f>F16+'25.08.2017'!G16</f>
        <v>935</v>
      </c>
      <c r="H16" s="46">
        <v>8</v>
      </c>
      <c r="I16" s="47">
        <f>H16+'25.08.2017'!I16</f>
        <v>771</v>
      </c>
      <c r="J16" s="46">
        <v>2</v>
      </c>
      <c r="K16" s="47">
        <f>J16+'25.08.2017'!K16</f>
        <v>125</v>
      </c>
      <c r="L16" s="46">
        <v>3</v>
      </c>
      <c r="M16" s="43">
        <f>L16+'25.08.2017'!M16</f>
        <v>11</v>
      </c>
      <c r="N16" s="328">
        <v>71.8</v>
      </c>
      <c r="O16" s="377">
        <f>N16+'25.08.2017'!O16</f>
        <v>6065.4000000000015</v>
      </c>
      <c r="P16" s="84">
        <v>186.9</v>
      </c>
      <c r="Q16" s="407">
        <f>P16+'25.08.2017'!Q16</f>
        <v>4919.53</v>
      </c>
      <c r="R16" s="70">
        <v>2.65</v>
      </c>
      <c r="S16" s="53">
        <f>R16+'25.08.2017'!S16</f>
        <v>464.21399999999994</v>
      </c>
      <c r="T16" s="85">
        <v>18.132000000000001</v>
      </c>
      <c r="U16" s="51">
        <f>T16+'25.08.2017'!U16</f>
        <v>272.00800000000004</v>
      </c>
      <c r="V16" s="85">
        <v>0</v>
      </c>
      <c r="W16" s="55">
        <f>V16+'25.08.2017'!W16</f>
        <v>171</v>
      </c>
      <c r="X16" s="395">
        <v>1.3599999999999999E-2</v>
      </c>
      <c r="Y16" s="57">
        <f>X16+'25.08.2017'!Y16</f>
        <v>7.8181199999999977</v>
      </c>
      <c r="Z16" s="85">
        <v>5</v>
      </c>
      <c r="AA16" s="365">
        <f>Z16+'25.08.2017'!AA16</f>
        <v>5749</v>
      </c>
      <c r="AB16" s="85">
        <v>0</v>
      </c>
      <c r="AC16" s="59">
        <f>AB16+'25.08.2017'!AC16</f>
        <v>292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26.36</v>
      </c>
      <c r="D17" s="56">
        <f t="shared" si="0"/>
        <v>5</v>
      </c>
      <c r="E17" s="82">
        <f t="shared" si="0"/>
        <v>659</v>
      </c>
      <c r="F17" s="76">
        <v>3</v>
      </c>
      <c r="G17" s="45">
        <f>F17+'25.08.2017'!G17</f>
        <v>303</v>
      </c>
      <c r="H17" s="77">
        <v>1</v>
      </c>
      <c r="I17" s="47">
        <f>H17+'25.08.2017'!I17</f>
        <v>302</v>
      </c>
      <c r="J17" s="77">
        <v>1</v>
      </c>
      <c r="K17" s="47">
        <f>J17+'25.08.2017'!K17</f>
        <v>54</v>
      </c>
      <c r="L17" s="77">
        <v>0</v>
      </c>
      <c r="M17" s="43">
        <f>L17+'25.08.2017'!M17</f>
        <v>0</v>
      </c>
      <c r="N17" s="83">
        <v>45</v>
      </c>
      <c r="O17" s="377">
        <f>N17+'25.08.2017'!O17</f>
        <v>2290</v>
      </c>
      <c r="P17" s="84">
        <v>55</v>
      </c>
      <c r="Q17" s="407">
        <f>P17+'25.08.2017'!Q17</f>
        <v>1992.6851799999999</v>
      </c>
      <c r="R17" s="70">
        <v>0</v>
      </c>
      <c r="S17" s="53">
        <f>R17+'25.08.2017'!S17</f>
        <v>89.710999999999999</v>
      </c>
      <c r="T17" s="52">
        <v>3.0012099999999999</v>
      </c>
      <c r="U17" s="51">
        <f>T17+'25.08.2017'!U17</f>
        <v>13.212209999999999</v>
      </c>
      <c r="V17" s="42">
        <v>0</v>
      </c>
      <c r="W17" s="55">
        <f>V17+'25.08.2017'!W17</f>
        <v>2</v>
      </c>
      <c r="X17" s="406">
        <v>5.1700000000000003E-2</v>
      </c>
      <c r="Y17" s="57">
        <f>X17+'25.08.2017'!Y17</f>
        <v>1.4161180000000002</v>
      </c>
      <c r="Z17" s="85">
        <v>12</v>
      </c>
      <c r="AA17" s="365">
        <f>Z17+'25.08.2017'!AA17</f>
        <v>385</v>
      </c>
      <c r="AB17" s="56">
        <v>1</v>
      </c>
      <c r="AC17" s="59">
        <f>AB17+'25.08.2017'!AC17</f>
        <v>8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33.785714285714285</v>
      </c>
      <c r="D18" s="64">
        <f t="shared" si="0"/>
        <v>14</v>
      </c>
      <c r="E18" s="78">
        <f t="shared" si="0"/>
        <v>473</v>
      </c>
      <c r="F18" s="86">
        <v>11</v>
      </c>
      <c r="G18" s="45">
        <f>F18+'25.08.2017'!G18</f>
        <v>381</v>
      </c>
      <c r="H18" s="68">
        <v>2</v>
      </c>
      <c r="I18" s="47">
        <f>H18+'25.08.2017'!I18</f>
        <v>59</v>
      </c>
      <c r="J18" s="87">
        <v>1</v>
      </c>
      <c r="K18" s="47">
        <f>J18+'25.08.2017'!K18</f>
        <v>11</v>
      </c>
      <c r="L18" s="87">
        <v>0</v>
      </c>
      <c r="M18" s="43">
        <f>L18+'25.08.2017'!M18</f>
        <v>22</v>
      </c>
      <c r="N18" s="88">
        <v>10</v>
      </c>
      <c r="O18" s="377">
        <f>N18+'25.08.2017'!O18</f>
        <v>1635.9</v>
      </c>
      <c r="P18" s="84">
        <v>35</v>
      </c>
      <c r="Q18" s="407">
        <f>P18+'25.08.2017'!Q18</f>
        <v>974.9</v>
      </c>
      <c r="R18" s="79">
        <v>0</v>
      </c>
      <c r="S18" s="53">
        <f>R18+'25.08.2017'!S18</f>
        <v>5927.01</v>
      </c>
      <c r="T18" s="80">
        <v>0</v>
      </c>
      <c r="U18" s="51">
        <f>T18+'25.08.2017'!U18</f>
        <v>6477.8325300000006</v>
      </c>
      <c r="V18" s="64">
        <v>0</v>
      </c>
      <c r="W18" s="55">
        <f>V18+'25.08.2017'!W18</f>
        <v>0</v>
      </c>
      <c r="X18" s="64">
        <v>0.20100000000000001</v>
      </c>
      <c r="Y18" s="57">
        <f>X18+'25.08.2017'!Y18</f>
        <v>3.1050000000000004</v>
      </c>
      <c r="Z18" s="64">
        <v>27</v>
      </c>
      <c r="AA18" s="365">
        <f>Z18+'25.08.2017'!AA18</f>
        <v>1221</v>
      </c>
      <c r="AB18" s="64">
        <v>3</v>
      </c>
      <c r="AC18" s="59">
        <f>AB18+'25.08.2017'!AC18</f>
        <v>98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57.888888888888886</v>
      </c>
      <c r="D19" s="80">
        <f t="shared" si="0"/>
        <v>8</v>
      </c>
      <c r="E19" s="92">
        <f t="shared" si="0"/>
        <v>521</v>
      </c>
      <c r="F19" s="66">
        <v>3</v>
      </c>
      <c r="G19" s="45">
        <f>F19+'25.08.2017'!G19</f>
        <v>322</v>
      </c>
      <c r="H19" s="68">
        <v>4</v>
      </c>
      <c r="I19" s="47">
        <f>H19+'25.08.2017'!I19</f>
        <v>141</v>
      </c>
      <c r="J19" s="68">
        <v>1</v>
      </c>
      <c r="K19" s="47">
        <f>J19+'25.08.2017'!K19</f>
        <v>37</v>
      </c>
      <c r="L19" s="68">
        <v>0</v>
      </c>
      <c r="M19" s="43">
        <f>L19+'25.08.2017'!M19</f>
        <v>21</v>
      </c>
      <c r="N19" s="69">
        <v>0</v>
      </c>
      <c r="O19" s="377">
        <f>N19+'25.08.2017'!O19</f>
        <v>1254.5</v>
      </c>
      <c r="P19" s="406">
        <v>3</v>
      </c>
      <c r="Q19" s="407">
        <f>P19+'25.08.2017'!Q19</f>
        <v>925.68239999999992</v>
      </c>
      <c r="R19" s="81">
        <v>0</v>
      </c>
      <c r="S19" s="53">
        <f>R19+'25.08.2017'!S19</f>
        <v>54.404999999999994</v>
      </c>
      <c r="T19" s="93">
        <v>0</v>
      </c>
      <c r="U19" s="51">
        <f>T19+'25.08.2017'!U19</f>
        <v>34.262</v>
      </c>
      <c r="V19" s="94">
        <v>0</v>
      </c>
      <c r="W19" s="55">
        <f>V19+'25.08.2017'!W19</f>
        <v>7</v>
      </c>
      <c r="X19" s="95">
        <v>5.0000000000000001E-3</v>
      </c>
      <c r="Y19" s="57">
        <f>X19+'25.08.2017'!Y19</f>
        <v>0.84160000000000001</v>
      </c>
      <c r="Z19" s="79">
        <v>31</v>
      </c>
      <c r="AA19" s="365">
        <f>Z19+'25.08.2017'!AA19</f>
        <v>1295</v>
      </c>
      <c r="AB19" s="80">
        <v>0</v>
      </c>
      <c r="AC19" s="59">
        <f>AB19+'25.08.2017'!AC19</f>
        <v>141</v>
      </c>
      <c r="AD19" s="71"/>
    </row>
    <row r="20" spans="1:31" s="72" customFormat="1" ht="69.95" customHeight="1" x14ac:dyDescent="0.4">
      <c r="A20" s="96" t="s">
        <v>30</v>
      </c>
      <c r="B20" s="97">
        <v>10</v>
      </c>
      <c r="C20" s="98">
        <f t="shared" si="1"/>
        <v>48.3</v>
      </c>
      <c r="D20" s="301">
        <f t="shared" si="0"/>
        <v>23</v>
      </c>
      <c r="E20" s="303">
        <f t="shared" si="0"/>
        <v>483</v>
      </c>
      <c r="F20" s="317">
        <v>6</v>
      </c>
      <c r="G20" s="45">
        <f>F20+'25.08.2017'!G20</f>
        <v>220</v>
      </c>
      <c r="H20" s="318">
        <v>9</v>
      </c>
      <c r="I20" s="47">
        <f>H20+'25.08.2017'!I20</f>
        <v>214</v>
      </c>
      <c r="J20" s="77">
        <v>8</v>
      </c>
      <c r="K20" s="47">
        <f>J20+'25.08.2017'!K20</f>
        <v>49</v>
      </c>
      <c r="L20" s="318">
        <v>0</v>
      </c>
      <c r="M20" s="43">
        <f>L20+'25.08.2017'!M20</f>
        <v>0</v>
      </c>
      <c r="N20" s="317">
        <v>53.4</v>
      </c>
      <c r="O20" s="377">
        <f>N20+'25.08.2017'!O20</f>
        <v>2737.4</v>
      </c>
      <c r="P20" s="84">
        <v>261</v>
      </c>
      <c r="Q20" s="407">
        <f>P20+'25.08.2017'!Q20</f>
        <v>2411</v>
      </c>
      <c r="R20" s="351">
        <v>0.17</v>
      </c>
      <c r="S20" s="53">
        <f>R20+'25.08.2017'!S20</f>
        <v>29.11</v>
      </c>
      <c r="T20" s="351">
        <v>0.75</v>
      </c>
      <c r="U20" s="51">
        <f>T20+'25.08.2017'!U20</f>
        <v>18.86</v>
      </c>
      <c r="V20" s="299">
        <v>0</v>
      </c>
      <c r="W20" s="55">
        <f>V20+'25.08.2017'!W20</f>
        <v>4</v>
      </c>
      <c r="X20" s="301">
        <v>8.5000000000000006E-2</v>
      </c>
      <c r="Y20" s="57">
        <f>X20+'25.08.2017'!Y20</f>
        <v>1.2159999999999995</v>
      </c>
      <c r="Z20" s="301">
        <v>147</v>
      </c>
      <c r="AA20" s="365">
        <f>Z20+'25.08.2017'!AA20</f>
        <v>705</v>
      </c>
      <c r="AB20" s="301">
        <v>3</v>
      </c>
      <c r="AC20" s="59">
        <f>AB20+'25.08.2017'!AC20</f>
        <v>65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28</v>
      </c>
      <c r="D21" s="80">
        <f t="shared" si="0"/>
        <v>4</v>
      </c>
      <c r="E21" s="92">
        <f t="shared" si="0"/>
        <v>196</v>
      </c>
      <c r="F21" s="66">
        <v>1</v>
      </c>
      <c r="G21" s="45">
        <f>F21+'25.08.2017'!G21</f>
        <v>60</v>
      </c>
      <c r="H21" s="67">
        <v>3</v>
      </c>
      <c r="I21" s="47">
        <f>H21+'25.08.2017'!I21</f>
        <v>130</v>
      </c>
      <c r="J21" s="68">
        <v>0</v>
      </c>
      <c r="K21" s="47">
        <f>J21+'25.08.2017'!K21</f>
        <v>6</v>
      </c>
      <c r="L21" s="68">
        <v>0</v>
      </c>
      <c r="M21" s="43">
        <f>L21+'25.08.2017'!M21</f>
        <v>0</v>
      </c>
      <c r="N21" s="69">
        <v>9</v>
      </c>
      <c r="O21" s="448">
        <f>N21+'25.08.2017'!O21</f>
        <v>626</v>
      </c>
      <c r="P21" s="84">
        <v>0</v>
      </c>
      <c r="Q21" s="407">
        <f>P21+'25.08.2017'!Q21</f>
        <v>253.7</v>
      </c>
      <c r="R21" s="104">
        <v>0</v>
      </c>
      <c r="S21" s="53">
        <f>R21+'25.08.2017'!S21</f>
        <v>5.2</v>
      </c>
      <c r="T21" s="80">
        <v>0</v>
      </c>
      <c r="U21" s="51">
        <f>T21+'25.08.2017'!U21</f>
        <v>1.25</v>
      </c>
      <c r="V21" s="80">
        <v>0</v>
      </c>
      <c r="W21" s="55">
        <f>V21+'25.08.2017'!W21</f>
        <v>0</v>
      </c>
      <c r="X21" s="105">
        <v>0</v>
      </c>
      <c r="Y21" s="57">
        <f>X21+'25.08.2017'!Y21</f>
        <v>1.8658000000000001E-2</v>
      </c>
      <c r="Z21" s="80">
        <v>1</v>
      </c>
      <c r="AA21" s="365">
        <f>Z21+'25.08.2017'!AA21</f>
        <v>101</v>
      </c>
      <c r="AB21" s="80">
        <v>0</v>
      </c>
      <c r="AC21" s="59">
        <f>AB21+'25.08.2017'!AC21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21.142857142857142</v>
      </c>
      <c r="D22" s="80">
        <f t="shared" si="0"/>
        <v>0</v>
      </c>
      <c r="E22" s="109">
        <f t="shared" si="0"/>
        <v>148</v>
      </c>
      <c r="F22" s="110">
        <v>0</v>
      </c>
      <c r="G22" s="45">
        <f>F22+'25.08.2017'!G22</f>
        <v>101</v>
      </c>
      <c r="H22" s="111">
        <v>0</v>
      </c>
      <c r="I22" s="47">
        <f>H22+'25.08.2017'!I22</f>
        <v>45</v>
      </c>
      <c r="J22" s="111">
        <v>0</v>
      </c>
      <c r="K22" s="47">
        <f>J22+'25.08.2017'!K22</f>
        <v>2</v>
      </c>
      <c r="L22" s="111">
        <v>0</v>
      </c>
      <c r="M22" s="43">
        <f>L22+'25.08.2017'!M22</f>
        <v>0</v>
      </c>
      <c r="N22" s="110">
        <v>0</v>
      </c>
      <c r="O22" s="377">
        <f>N22+'25.08.2017'!O22</f>
        <v>1345</v>
      </c>
      <c r="P22" s="84">
        <v>0</v>
      </c>
      <c r="Q22" s="407">
        <f>P22+'25.08.2017'!Q22</f>
        <v>1023</v>
      </c>
      <c r="R22" s="113">
        <v>0</v>
      </c>
      <c r="S22" s="53">
        <f>R22+'25.08.2017'!S22</f>
        <v>99.573000000000008</v>
      </c>
      <c r="T22" s="114">
        <v>0</v>
      </c>
      <c r="U22" s="51">
        <f>T22+'25.08.2017'!U22</f>
        <v>27.224</v>
      </c>
      <c r="V22" s="114">
        <v>0</v>
      </c>
      <c r="W22" s="55">
        <f>V22+'25.08.2017'!W22</f>
        <v>4</v>
      </c>
      <c r="X22" s="114">
        <v>0</v>
      </c>
      <c r="Y22" s="57">
        <f>X22+'25.08.2017'!Y22</f>
        <v>0.18549999999999997</v>
      </c>
      <c r="Z22" s="114">
        <v>0</v>
      </c>
      <c r="AA22" s="365">
        <f>Z22+'25.08.2017'!AA22</f>
        <v>455</v>
      </c>
      <c r="AB22" s="114">
        <v>0</v>
      </c>
      <c r="AC22" s="59">
        <f>AB22+'25.08.2017'!AC22</f>
        <v>19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205</v>
      </c>
      <c r="C23" s="118">
        <f>E23/B23</f>
        <v>45.380487804878051</v>
      </c>
      <c r="D23" s="119">
        <f t="shared" si="0"/>
        <v>186</v>
      </c>
      <c r="E23" s="120">
        <f t="shared" si="0"/>
        <v>9303</v>
      </c>
      <c r="F23" s="121">
        <f t="shared" ref="F23:AC23" si="2">F22+F21+F20+F19+F18+F17+F16+F15+F14+F13</f>
        <v>77</v>
      </c>
      <c r="G23" s="121">
        <f t="shared" si="2"/>
        <v>5180</v>
      </c>
      <c r="H23" s="121">
        <f t="shared" si="2"/>
        <v>86</v>
      </c>
      <c r="I23" s="122">
        <f t="shared" si="2"/>
        <v>3559</v>
      </c>
      <c r="J23" s="121">
        <f t="shared" si="2"/>
        <v>20</v>
      </c>
      <c r="K23" s="122">
        <f t="shared" si="2"/>
        <v>477</v>
      </c>
      <c r="L23" s="121">
        <f t="shared" si="2"/>
        <v>3</v>
      </c>
      <c r="M23" s="121">
        <f t="shared" si="2"/>
        <v>87</v>
      </c>
      <c r="N23" s="123">
        <f t="shared" si="2"/>
        <v>662.7</v>
      </c>
      <c r="O23" s="124">
        <f t="shared" si="2"/>
        <v>41502.86</v>
      </c>
      <c r="P23" s="125">
        <f>P22+P21+P20+P19+P18+P17+P16+P15+P14+P13</f>
        <v>987.51585</v>
      </c>
      <c r="Q23" s="125">
        <f t="shared" si="2"/>
        <v>27953.82892</v>
      </c>
      <c r="R23" s="125">
        <f t="shared" si="2"/>
        <v>16.747</v>
      </c>
      <c r="S23" s="126">
        <f t="shared" si="2"/>
        <v>8738.9110000000001</v>
      </c>
      <c r="T23" s="125">
        <f t="shared" si="2"/>
        <v>41.305210000000002</v>
      </c>
      <c r="U23" s="125">
        <f t="shared" si="2"/>
        <v>8892.29774</v>
      </c>
      <c r="V23" s="122">
        <f t="shared" si="2"/>
        <v>2</v>
      </c>
      <c r="W23" s="122">
        <f t="shared" si="2"/>
        <v>455</v>
      </c>
      <c r="X23" s="125">
        <f t="shared" si="2"/>
        <v>0.56130000000000002</v>
      </c>
      <c r="Y23" s="125">
        <f t="shared" si="2"/>
        <v>27.580962</v>
      </c>
      <c r="Z23" s="126">
        <f t="shared" si="2"/>
        <v>417</v>
      </c>
      <c r="AA23" s="121">
        <f t="shared" si="2"/>
        <v>52105</v>
      </c>
      <c r="AB23" s="121">
        <f t="shared" si="2"/>
        <v>21</v>
      </c>
      <c r="AC23" s="121">
        <f t="shared" si="2"/>
        <v>1144</v>
      </c>
    </row>
    <row r="24" spans="1:31" s="337" customFormat="1" ht="57" customHeight="1" thickBot="1" x14ac:dyDescent="0.45">
      <c r="A24" s="330" t="s">
        <v>39</v>
      </c>
      <c r="B24" s="331">
        <v>203</v>
      </c>
      <c r="C24" s="332">
        <v>47.295566502463053</v>
      </c>
      <c r="D24" s="333">
        <v>266</v>
      </c>
      <c r="E24" s="334">
        <v>9601</v>
      </c>
      <c r="F24" s="335">
        <v>137</v>
      </c>
      <c r="G24" s="45">
        <v>5502</v>
      </c>
      <c r="H24" s="336">
        <v>106</v>
      </c>
      <c r="I24" s="336">
        <v>3487</v>
      </c>
      <c r="J24" s="336">
        <v>22</v>
      </c>
      <c r="K24" s="336">
        <v>546</v>
      </c>
      <c r="L24" s="336">
        <v>1</v>
      </c>
      <c r="M24" s="336">
        <v>66</v>
      </c>
      <c r="N24" s="336">
        <v>737.1</v>
      </c>
      <c r="O24" s="336">
        <v>37495.699999999997</v>
      </c>
      <c r="P24" s="336">
        <v>878.79289000000006</v>
      </c>
      <c r="Q24" s="336">
        <v>25836.750229999998</v>
      </c>
      <c r="R24" s="336">
        <v>14.368499999999999</v>
      </c>
      <c r="S24" s="336">
        <v>3377.0479</v>
      </c>
      <c r="T24" s="336">
        <v>14.598000000000001</v>
      </c>
      <c r="U24" s="336">
        <v>2846.6758999999997</v>
      </c>
      <c r="V24" s="336">
        <v>3</v>
      </c>
      <c r="W24" s="336">
        <v>454</v>
      </c>
      <c r="X24" s="336">
        <v>0.42199000000000003</v>
      </c>
      <c r="Y24" s="336">
        <v>28.007297999999995</v>
      </c>
      <c r="Z24" s="336">
        <v>493</v>
      </c>
      <c r="AA24" s="336">
        <v>46437</v>
      </c>
      <c r="AB24" s="336">
        <v>27</v>
      </c>
      <c r="AC24" s="336">
        <v>1125</v>
      </c>
    </row>
    <row r="25" spans="1:31" s="72" customFormat="1" ht="53.25" customHeight="1" thickBot="1" x14ac:dyDescent="0.45">
      <c r="A25" s="136" t="s">
        <v>34</v>
      </c>
      <c r="B25" s="137">
        <f>B23-B24</f>
        <v>2</v>
      </c>
      <c r="C25" s="137">
        <f>C23-C24</f>
        <v>-1.9150786975850025</v>
      </c>
      <c r="D25" s="137">
        <f t="shared" ref="D25:AC25" si="3">D23-D24</f>
        <v>-80</v>
      </c>
      <c r="E25" s="138">
        <f t="shared" si="3"/>
        <v>-298</v>
      </c>
      <c r="F25" s="139">
        <f t="shared" si="3"/>
        <v>-60</v>
      </c>
      <c r="G25" s="139">
        <f t="shared" si="3"/>
        <v>-322</v>
      </c>
      <c r="H25" s="140">
        <f t="shared" si="3"/>
        <v>-20</v>
      </c>
      <c r="I25" s="140">
        <f t="shared" si="3"/>
        <v>72</v>
      </c>
      <c r="J25" s="140">
        <f t="shared" si="3"/>
        <v>-2</v>
      </c>
      <c r="K25" s="140">
        <f t="shared" si="3"/>
        <v>-69</v>
      </c>
      <c r="L25" s="140">
        <f t="shared" si="3"/>
        <v>2</v>
      </c>
      <c r="M25" s="140">
        <f t="shared" si="3"/>
        <v>21</v>
      </c>
      <c r="N25" s="141">
        <f t="shared" si="3"/>
        <v>-74.399999999999977</v>
      </c>
      <c r="O25" s="140">
        <f t="shared" si="3"/>
        <v>4007.1600000000035</v>
      </c>
      <c r="P25" s="140">
        <f t="shared" si="3"/>
        <v>108.72295999999994</v>
      </c>
      <c r="Q25" s="142">
        <f>Q23-Q24</f>
        <v>2117.0786900000021</v>
      </c>
      <c r="R25" s="141">
        <f t="shared" si="3"/>
        <v>2.3785000000000007</v>
      </c>
      <c r="S25" s="140">
        <f t="shared" si="3"/>
        <v>5361.8631000000005</v>
      </c>
      <c r="T25" s="140">
        <f t="shared" si="3"/>
        <v>26.707210000000003</v>
      </c>
      <c r="U25" s="140">
        <f t="shared" si="3"/>
        <v>6045.6218399999998</v>
      </c>
      <c r="V25" s="140">
        <f t="shared" si="3"/>
        <v>-1</v>
      </c>
      <c r="W25" s="140">
        <f t="shared" si="3"/>
        <v>1</v>
      </c>
      <c r="X25" s="143">
        <f t="shared" si="3"/>
        <v>0.13930999999999999</v>
      </c>
      <c r="Y25" s="143">
        <f t="shared" si="3"/>
        <v>-0.42633599999999561</v>
      </c>
      <c r="Z25" s="140">
        <f t="shared" si="3"/>
        <v>-76</v>
      </c>
      <c r="AA25" s="140">
        <f t="shared" si="3"/>
        <v>5668</v>
      </c>
      <c r="AB25" s="140">
        <f t="shared" si="3"/>
        <v>-6</v>
      </c>
      <c r="AC25" s="138">
        <f t="shared" si="3"/>
        <v>19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6" zoomScaleNormal="40" zoomScaleSheetLayoutView="36" workbookViewId="0">
      <pane ySplit="12" topLeftCell="A15" activePane="bottomLeft" state="frozen"/>
      <selection pane="bottomLeft" activeCell="X16" sqref="X16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42966</v>
      </c>
      <c r="K6" s="9" t="s">
        <v>2</v>
      </c>
      <c r="L6" s="8">
        <v>42972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57"/>
      <c r="E11" s="459"/>
      <c r="F11" s="462"/>
      <c r="G11" s="463"/>
      <c r="H11" s="21"/>
      <c r="I11" s="21"/>
      <c r="J11" s="464"/>
      <c r="K11" s="464"/>
      <c r="L11" s="464"/>
      <c r="M11" s="459"/>
      <c r="N11" s="23"/>
      <c r="O11" s="24"/>
      <c r="P11" s="460"/>
      <c r="Q11" s="461"/>
      <c r="R11" s="457"/>
      <c r="S11" s="458"/>
      <c r="T11" s="457"/>
      <c r="U11" s="458"/>
      <c r="V11" s="457"/>
      <c r="W11" s="458"/>
      <c r="X11" s="457"/>
      <c r="Y11" s="458"/>
      <c r="Z11" s="457"/>
      <c r="AA11" s="458"/>
      <c r="AB11" s="457"/>
      <c r="AC11" s="459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48.088888888888889</v>
      </c>
      <c r="D13" s="42">
        <f t="shared" ref="D13:E23" si="0">F13+H13+J13+L13</f>
        <v>52</v>
      </c>
      <c r="E13" s="43">
        <f t="shared" si="0"/>
        <v>2164</v>
      </c>
      <c r="F13" s="44">
        <v>11</v>
      </c>
      <c r="G13" s="45">
        <f>F13+'18.08.2017'!G13</f>
        <v>1082</v>
      </c>
      <c r="H13" s="46">
        <v>36</v>
      </c>
      <c r="I13" s="47">
        <f>H13+'18.08.2017'!I13</f>
        <v>953</v>
      </c>
      <c r="J13" s="46">
        <v>4</v>
      </c>
      <c r="K13" s="47">
        <f>J13+'18.08.2017'!K13</f>
        <v>96</v>
      </c>
      <c r="L13" s="46">
        <v>1</v>
      </c>
      <c r="M13" s="43">
        <f>L13+'18.08.2017'!M13</f>
        <v>33</v>
      </c>
      <c r="N13" s="48">
        <v>559.6</v>
      </c>
      <c r="O13" s="377">
        <f>N13+'18.08.2017'!O13</f>
        <v>16064.5</v>
      </c>
      <c r="P13" s="84">
        <v>72.994</v>
      </c>
      <c r="Q13" s="407">
        <f>P13+'18.08.2017'!Q13</f>
        <v>7377.0494699999999</v>
      </c>
      <c r="R13" s="329">
        <v>0</v>
      </c>
      <c r="S13" s="53">
        <f>R13+'18.08.2017'!S13</f>
        <v>1388.135</v>
      </c>
      <c r="T13" s="42">
        <v>9.91</v>
      </c>
      <c r="U13" s="51">
        <f>T13+'18.08.2017'!U13</f>
        <v>1339.6249999999998</v>
      </c>
      <c r="V13" s="54">
        <v>0</v>
      </c>
      <c r="W13" s="55">
        <f>V13+'18.08.2017'!W13</f>
        <v>129</v>
      </c>
      <c r="X13" s="56">
        <v>0</v>
      </c>
      <c r="Y13" s="57">
        <f>X13+'18.08.2017'!Y13</f>
        <v>4.7053674999999995</v>
      </c>
      <c r="Z13" s="42">
        <v>42</v>
      </c>
      <c r="AA13" s="365">
        <f>Z13+'18.08.2017'!AA13</f>
        <v>22471</v>
      </c>
      <c r="AB13" s="56">
        <v>0</v>
      </c>
      <c r="AC13" s="59">
        <f>AB13+'18.08.2017'!AC13</f>
        <v>199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56.714285714285715</v>
      </c>
      <c r="D14" s="64">
        <f t="shared" si="0"/>
        <v>10</v>
      </c>
      <c r="E14" s="65">
        <f t="shared" si="0"/>
        <v>397</v>
      </c>
      <c r="F14" s="66">
        <v>3</v>
      </c>
      <c r="G14" s="45">
        <f>F14+'18.08.2017'!G14</f>
        <v>98</v>
      </c>
      <c r="H14" s="67">
        <v>6</v>
      </c>
      <c r="I14" s="47">
        <f>H14+'18.08.2017'!I14</f>
        <v>297</v>
      </c>
      <c r="J14" s="68">
        <v>1</v>
      </c>
      <c r="K14" s="47">
        <f>J14+'18.08.2017'!K14</f>
        <v>2</v>
      </c>
      <c r="L14" s="68">
        <v>0</v>
      </c>
      <c r="M14" s="43">
        <f>L14+'18.08.2017'!M14</f>
        <v>0</v>
      </c>
      <c r="N14" s="69">
        <v>24.3</v>
      </c>
      <c r="O14" s="448">
        <f>N14+'18.08.2017'!O14</f>
        <v>2231.16</v>
      </c>
      <c r="P14" s="84">
        <v>12</v>
      </c>
      <c r="Q14" s="407">
        <f>P14+'18.08.2017'!Q14</f>
        <v>1469.36</v>
      </c>
      <c r="R14" s="70">
        <v>0</v>
      </c>
      <c r="S14" s="53">
        <f>R14+'18.08.2017'!S14</f>
        <v>21.815000000000001</v>
      </c>
      <c r="T14" s="42">
        <v>0</v>
      </c>
      <c r="U14" s="51">
        <f>T14+'18.08.2017'!U14</f>
        <v>21.384999999999998</v>
      </c>
      <c r="V14" s="42">
        <v>0</v>
      </c>
      <c r="W14" s="55">
        <f>V14+'18.08.2017'!W14</f>
        <v>14</v>
      </c>
      <c r="X14" s="42">
        <v>0.02</v>
      </c>
      <c r="Y14" s="57">
        <f>X14+'18.08.2017'!Y14</f>
        <v>1.1417000000000002</v>
      </c>
      <c r="Z14" s="42">
        <v>11</v>
      </c>
      <c r="AA14" s="365">
        <f>Z14+'18.08.2017'!AA14</f>
        <v>438</v>
      </c>
      <c r="AB14" s="42">
        <v>0</v>
      </c>
      <c r="AC14" s="59">
        <f>AB14+'18.08.2017'!AC14</f>
        <v>21</v>
      </c>
      <c r="AD14" s="71"/>
    </row>
    <row r="15" spans="1:30" s="304" customFormat="1" ht="69.95" customHeight="1" x14ac:dyDescent="0.4">
      <c r="A15" s="96" t="s">
        <v>25</v>
      </c>
      <c r="B15" s="97">
        <v>48</v>
      </c>
      <c r="C15" s="98">
        <f t="shared" ref="C15:C22" si="1">E15/B15</f>
        <v>48.083333333333336</v>
      </c>
      <c r="D15" s="301">
        <f>F15+H15+J15+L15</f>
        <v>43</v>
      </c>
      <c r="E15" s="316">
        <f>G15+I15+K15+M15</f>
        <v>2308</v>
      </c>
      <c r="F15" s="317">
        <v>24</v>
      </c>
      <c r="G15" s="45">
        <f>F15+'18.08.2017'!G15</f>
        <v>1632</v>
      </c>
      <c r="H15" s="318">
        <v>14</v>
      </c>
      <c r="I15" s="47">
        <f>H15+'18.08.2017'!I15</f>
        <v>588</v>
      </c>
      <c r="J15" s="318">
        <v>5</v>
      </c>
      <c r="K15" s="47">
        <f>J15+'18.08.2017'!K15</f>
        <v>88</v>
      </c>
      <c r="L15" s="318">
        <v>0</v>
      </c>
      <c r="M15" s="43">
        <f>L15+'18.08.2017'!M15</f>
        <v>0</v>
      </c>
      <c r="N15" s="317">
        <v>379</v>
      </c>
      <c r="O15" s="377">
        <f>N15+'18.08.2017'!O15</f>
        <v>6779.5000000000009</v>
      </c>
      <c r="P15" s="405">
        <v>431.05500000000001</v>
      </c>
      <c r="Q15" s="407">
        <f>P15+'18.08.2017'!Q15</f>
        <v>6160.3060200000009</v>
      </c>
      <c r="R15" s="329">
        <v>4.57</v>
      </c>
      <c r="S15" s="53">
        <f>R15+'18.08.2017'!S15</f>
        <v>645.81100000000015</v>
      </c>
      <c r="T15" s="85">
        <v>27.552</v>
      </c>
      <c r="U15" s="53">
        <f>T15+'18.08.2017'!U15</f>
        <v>667.2170000000001</v>
      </c>
      <c r="V15" s="85">
        <v>0</v>
      </c>
      <c r="W15" s="55">
        <f>V15+'18.08.2017'!W15</f>
        <v>122</v>
      </c>
      <c r="X15" s="395">
        <v>3.7908499999999998E-2</v>
      </c>
      <c r="Y15" s="57">
        <f>X15+'18.08.2017'!Y15</f>
        <v>6.9278985000000013</v>
      </c>
      <c r="Z15" s="85">
        <v>17</v>
      </c>
      <c r="AA15" s="365">
        <f>Z15+'18.08.2017'!AA15</f>
        <v>19091</v>
      </c>
      <c r="AB15" s="85">
        <v>1</v>
      </c>
      <c r="AC15" s="59">
        <f>AB15+'18.08.2017'!AC15</f>
        <v>280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53.588235294117645</v>
      </c>
      <c r="D16" s="301">
        <f>F16+H16+J16+L16</f>
        <v>37</v>
      </c>
      <c r="E16" s="303">
        <f t="shared" si="0"/>
        <v>1822</v>
      </c>
      <c r="F16" s="44">
        <v>19</v>
      </c>
      <c r="G16" s="45">
        <f>F16+'18.08.2017'!G16</f>
        <v>928</v>
      </c>
      <c r="H16" s="46">
        <v>13</v>
      </c>
      <c r="I16" s="47">
        <f>H16+'18.08.2017'!I16</f>
        <v>763</v>
      </c>
      <c r="J16" s="46">
        <v>4</v>
      </c>
      <c r="K16" s="47">
        <f>J16+'18.08.2017'!K16</f>
        <v>123</v>
      </c>
      <c r="L16" s="46">
        <v>1</v>
      </c>
      <c r="M16" s="43">
        <f>L16+'18.08.2017'!M16</f>
        <v>8</v>
      </c>
      <c r="N16" s="328">
        <v>471.8</v>
      </c>
      <c r="O16" s="377">
        <f>N16+'18.08.2017'!O16</f>
        <v>5993.6000000000013</v>
      </c>
      <c r="P16" s="84">
        <v>40.231000000000002</v>
      </c>
      <c r="Q16" s="407">
        <f>P16+'18.08.2017'!Q16</f>
        <v>4732.63</v>
      </c>
      <c r="R16" s="70">
        <v>0</v>
      </c>
      <c r="S16" s="53">
        <f>R16+'18.08.2017'!S16</f>
        <v>461.56399999999996</v>
      </c>
      <c r="T16" s="85">
        <v>0</v>
      </c>
      <c r="U16" s="51">
        <f>T16+'18.08.2017'!U16</f>
        <v>253.87600000000003</v>
      </c>
      <c r="V16" s="85">
        <v>1</v>
      </c>
      <c r="W16" s="55">
        <f>V16+'18.08.2017'!W16</f>
        <v>171</v>
      </c>
      <c r="X16" s="395">
        <v>0.63390000000000002</v>
      </c>
      <c r="Y16" s="57">
        <f>X16+'18.08.2017'!Y16</f>
        <v>7.8045199999999975</v>
      </c>
      <c r="Z16" s="85">
        <v>36</v>
      </c>
      <c r="AA16" s="365">
        <f>Z16+'18.08.2017'!AA16</f>
        <v>5744</v>
      </c>
      <c r="AB16" s="85">
        <v>6</v>
      </c>
      <c r="AC16" s="59">
        <f>AB16+'18.08.2017'!AC16</f>
        <v>292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26.16</v>
      </c>
      <c r="D17" s="56">
        <f t="shared" si="0"/>
        <v>11</v>
      </c>
      <c r="E17" s="82">
        <f t="shared" si="0"/>
        <v>654</v>
      </c>
      <c r="F17" s="76">
        <v>2</v>
      </c>
      <c r="G17" s="45">
        <f>F17+'18.08.2017'!G17</f>
        <v>300</v>
      </c>
      <c r="H17" s="77">
        <v>9</v>
      </c>
      <c r="I17" s="47">
        <f>H17+'18.08.2017'!I17</f>
        <v>301</v>
      </c>
      <c r="J17" s="77">
        <v>0</v>
      </c>
      <c r="K17" s="47">
        <f>J17+'18.08.2017'!K17</f>
        <v>53</v>
      </c>
      <c r="L17" s="77">
        <v>0</v>
      </c>
      <c r="M17" s="43">
        <f>L17+'18.08.2017'!M17</f>
        <v>0</v>
      </c>
      <c r="N17" s="83">
        <v>132</v>
      </c>
      <c r="O17" s="377">
        <f>N17+'18.08.2017'!O17</f>
        <v>2245</v>
      </c>
      <c r="P17" s="84">
        <v>122.8115</v>
      </c>
      <c r="Q17" s="283">
        <f>P17+'18.08.2017'!Q17</f>
        <v>1937.6851799999999</v>
      </c>
      <c r="R17" s="70">
        <v>0</v>
      </c>
      <c r="S17" s="53">
        <f>R17+'18.08.2017'!S17</f>
        <v>89.710999999999999</v>
      </c>
      <c r="T17" s="84">
        <v>3.2490000000000001</v>
      </c>
      <c r="U17" s="53">
        <f>T17+'18.08.2017'!U17</f>
        <v>10.210999999999999</v>
      </c>
      <c r="V17" s="42">
        <v>0</v>
      </c>
      <c r="W17" s="55">
        <f>V17+'18.08.2017'!W17</f>
        <v>2</v>
      </c>
      <c r="X17" s="406">
        <v>1.3599999999999999E-2</v>
      </c>
      <c r="Y17" s="57">
        <f>X17+'18.08.2017'!Y17</f>
        <v>1.3644180000000001</v>
      </c>
      <c r="Z17" s="85">
        <v>1</v>
      </c>
      <c r="AA17" s="365">
        <f>Z17+'18.08.2017'!AA17</f>
        <v>373</v>
      </c>
      <c r="AB17" s="56">
        <v>0</v>
      </c>
      <c r="AC17" s="59">
        <f>AB17+'18.08.2017'!AC17</f>
        <v>7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32.785714285714285</v>
      </c>
      <c r="D18" s="64">
        <f t="shared" si="0"/>
        <v>9</v>
      </c>
      <c r="E18" s="78">
        <f t="shared" si="0"/>
        <v>459</v>
      </c>
      <c r="F18" s="86">
        <v>8</v>
      </c>
      <c r="G18" s="45">
        <f>F18+'18.08.2017'!G18</f>
        <v>370</v>
      </c>
      <c r="H18" s="68">
        <v>0</v>
      </c>
      <c r="I18" s="47">
        <f>H18+'18.08.2017'!I18</f>
        <v>57</v>
      </c>
      <c r="J18" s="87">
        <v>1</v>
      </c>
      <c r="K18" s="47">
        <f>J18+'18.08.2017'!K18</f>
        <v>10</v>
      </c>
      <c r="L18" s="87">
        <v>0</v>
      </c>
      <c r="M18" s="43">
        <f>L18+'18.08.2017'!M18</f>
        <v>22</v>
      </c>
      <c r="N18" s="88">
        <v>10</v>
      </c>
      <c r="O18" s="377">
        <f>N18+'18.08.2017'!O18</f>
        <v>1625.9</v>
      </c>
      <c r="P18" s="84">
        <v>16</v>
      </c>
      <c r="Q18" s="407">
        <f>P18+'18.08.2017'!Q18</f>
        <v>939.9</v>
      </c>
      <c r="R18" s="79">
        <v>0</v>
      </c>
      <c r="S18" s="53">
        <f>R18+'18.08.2017'!S18</f>
        <v>5927.01</v>
      </c>
      <c r="T18" s="80">
        <v>0</v>
      </c>
      <c r="U18" s="51">
        <f>T18+'18.08.2017'!U18</f>
        <v>6477.8325300000006</v>
      </c>
      <c r="V18" s="64">
        <v>0</v>
      </c>
      <c r="W18" s="55">
        <f>V18+'18.08.2017'!W18</f>
        <v>0</v>
      </c>
      <c r="X18" s="64">
        <v>5.7000000000000002E-2</v>
      </c>
      <c r="Y18" s="57">
        <f>X18+'18.08.2017'!Y18</f>
        <v>2.9040000000000004</v>
      </c>
      <c r="Z18" s="64">
        <v>12</v>
      </c>
      <c r="AA18" s="365">
        <f>Z18+'18.08.2017'!AA18</f>
        <v>1194</v>
      </c>
      <c r="AB18" s="64">
        <v>3</v>
      </c>
      <c r="AC18" s="59">
        <f>AB18+'18.08.2017'!AC18</f>
        <v>95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57</v>
      </c>
      <c r="D19" s="80">
        <f t="shared" si="0"/>
        <v>8</v>
      </c>
      <c r="E19" s="92">
        <f t="shared" si="0"/>
        <v>513</v>
      </c>
      <c r="F19" s="66">
        <v>6</v>
      </c>
      <c r="G19" s="45">
        <f>F19+'18.08.2017'!G19</f>
        <v>319</v>
      </c>
      <c r="H19" s="68">
        <v>1</v>
      </c>
      <c r="I19" s="47">
        <f>H19+'18.08.2017'!I19</f>
        <v>137</v>
      </c>
      <c r="J19" s="68">
        <v>0</v>
      </c>
      <c r="K19" s="47">
        <f>J19+'18.08.2017'!K19</f>
        <v>36</v>
      </c>
      <c r="L19" s="68">
        <v>1</v>
      </c>
      <c r="M19" s="43">
        <f>L19+'18.08.2017'!M19</f>
        <v>21</v>
      </c>
      <c r="N19" s="69">
        <v>26</v>
      </c>
      <c r="O19" s="377">
        <f>N19+'18.08.2017'!O19</f>
        <v>1254.5</v>
      </c>
      <c r="P19" s="406">
        <v>49.064</v>
      </c>
      <c r="Q19" s="407">
        <f>P19+'18.08.2017'!Q19</f>
        <v>922.68239999999992</v>
      </c>
      <c r="R19" s="81">
        <v>0</v>
      </c>
      <c r="S19" s="53">
        <f>R19+'18.08.2017'!S19</f>
        <v>54.404999999999994</v>
      </c>
      <c r="T19" s="93">
        <v>1.7250000000000001</v>
      </c>
      <c r="U19" s="51">
        <f>T19+'18.08.2017'!U19</f>
        <v>34.262</v>
      </c>
      <c r="V19" s="94">
        <v>1</v>
      </c>
      <c r="W19" s="55">
        <f>V19+'18.08.2017'!W19</f>
        <v>7</v>
      </c>
      <c r="X19" s="95">
        <v>5.5999999999999999E-3</v>
      </c>
      <c r="Y19" s="57">
        <f>X19+'18.08.2017'!Y19</f>
        <v>0.83660000000000001</v>
      </c>
      <c r="Z19" s="79">
        <v>28</v>
      </c>
      <c r="AA19" s="365">
        <f>Z19+'18.08.2017'!AA19</f>
        <v>1264</v>
      </c>
      <c r="AB19" s="80">
        <v>5</v>
      </c>
      <c r="AC19" s="59">
        <f>AB19+'18.08.2017'!AC19</f>
        <v>141</v>
      </c>
      <c r="AD19" s="71"/>
    </row>
    <row r="20" spans="1:31" s="72" customFormat="1" ht="69.95" customHeight="1" x14ac:dyDescent="0.4">
      <c r="A20" s="96" t="s">
        <v>30</v>
      </c>
      <c r="B20" s="97">
        <v>10</v>
      </c>
      <c r="C20" s="98">
        <f t="shared" si="1"/>
        <v>46</v>
      </c>
      <c r="D20" s="301">
        <f t="shared" si="0"/>
        <v>15</v>
      </c>
      <c r="E20" s="303">
        <f t="shared" si="0"/>
        <v>460</v>
      </c>
      <c r="F20" s="317">
        <v>9</v>
      </c>
      <c r="G20" s="45">
        <f>F20+'18.08.2017'!G20</f>
        <v>214</v>
      </c>
      <c r="H20" s="318">
        <v>6</v>
      </c>
      <c r="I20" s="47">
        <f>H20+'18.08.2017'!I20</f>
        <v>205</v>
      </c>
      <c r="J20" s="77">
        <v>0</v>
      </c>
      <c r="K20" s="47">
        <f>J20+'18.08.2017'!K20</f>
        <v>41</v>
      </c>
      <c r="L20" s="318">
        <v>0</v>
      </c>
      <c r="M20" s="43">
        <f>L20+'18.08.2017'!M20</f>
        <v>0</v>
      </c>
      <c r="N20" s="317">
        <v>6</v>
      </c>
      <c r="O20" s="377">
        <f>N20+'18.08.2017'!O20</f>
        <v>2684</v>
      </c>
      <c r="P20" s="84">
        <v>2</v>
      </c>
      <c r="Q20" s="407">
        <f>P20+'18.08.2017'!Q20</f>
        <v>2150</v>
      </c>
      <c r="R20" s="351">
        <v>0.14000000000000001</v>
      </c>
      <c r="S20" s="53">
        <f>R20+'18.08.2017'!S20</f>
        <v>28.939999999999998</v>
      </c>
      <c r="T20" s="351">
        <v>0.12</v>
      </c>
      <c r="U20" s="298">
        <f>T20+'18.08.2017'!U20</f>
        <v>18.11</v>
      </c>
      <c r="V20" s="299">
        <v>0</v>
      </c>
      <c r="W20" s="55">
        <f>V20+'18.08.2017'!W20</f>
        <v>4</v>
      </c>
      <c r="X20" s="301">
        <v>7.0000000000000001E-3</v>
      </c>
      <c r="Y20" s="57">
        <f>X20+'18.08.2017'!Y20</f>
        <v>1.1309999999999996</v>
      </c>
      <c r="Z20" s="301">
        <v>41</v>
      </c>
      <c r="AA20" s="365">
        <f>Z20+'18.08.2017'!AA20</f>
        <v>558</v>
      </c>
      <c r="AB20" s="301">
        <v>0</v>
      </c>
      <c r="AC20" s="59">
        <f>AB20+'18.08.2017'!AC20</f>
        <v>62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27.428571428571427</v>
      </c>
      <c r="D21" s="80">
        <f t="shared" si="0"/>
        <v>3</v>
      </c>
      <c r="E21" s="92">
        <f t="shared" si="0"/>
        <v>192</v>
      </c>
      <c r="F21" s="66">
        <v>1</v>
      </c>
      <c r="G21" s="45">
        <f>F21+'18.08.2017'!G21</f>
        <v>59</v>
      </c>
      <c r="H21" s="67">
        <v>2</v>
      </c>
      <c r="I21" s="47">
        <f>H21+'18.08.2017'!I21</f>
        <v>127</v>
      </c>
      <c r="J21" s="68">
        <v>0</v>
      </c>
      <c r="K21" s="47">
        <f>J21+'18.08.2017'!K21</f>
        <v>6</v>
      </c>
      <c r="L21" s="68">
        <v>0</v>
      </c>
      <c r="M21" s="43">
        <f>L21+'18.08.2017'!M21</f>
        <v>0</v>
      </c>
      <c r="N21" s="69">
        <v>6</v>
      </c>
      <c r="O21" s="377">
        <f>N21+'18.08.2017'!O21</f>
        <v>617</v>
      </c>
      <c r="P21" s="84">
        <v>0</v>
      </c>
      <c r="Q21" s="407">
        <f>P21+'18.08.2017'!Q21</f>
        <v>253.7</v>
      </c>
      <c r="R21" s="104">
        <v>0</v>
      </c>
      <c r="S21" s="53">
        <f>R21+'18.08.2017'!S21</f>
        <v>5.2</v>
      </c>
      <c r="T21" s="80">
        <v>0</v>
      </c>
      <c r="U21" s="51">
        <f>T21+'18.08.2017'!U21</f>
        <v>1.25</v>
      </c>
      <c r="V21" s="80">
        <v>0</v>
      </c>
      <c r="W21" s="55">
        <f>V21+'18.08.2017'!W21</f>
        <v>0</v>
      </c>
      <c r="X21" s="105">
        <v>6.0000000000000002E-5</v>
      </c>
      <c r="Y21" s="465">
        <f>X21+'18.08.2017'!Y21</f>
        <v>1.8658000000000001E-2</v>
      </c>
      <c r="Z21" s="80">
        <v>1</v>
      </c>
      <c r="AA21" s="365">
        <f>Z21+'18.08.2017'!AA21</f>
        <v>100</v>
      </c>
      <c r="AB21" s="80">
        <v>0</v>
      </c>
      <c r="AC21" s="59">
        <f>AB21+'18.08.2017'!AC21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21.142857142857142</v>
      </c>
      <c r="D22" s="80">
        <f t="shared" si="0"/>
        <v>1</v>
      </c>
      <c r="E22" s="109">
        <f t="shared" si="0"/>
        <v>148</v>
      </c>
      <c r="F22" s="110">
        <v>1</v>
      </c>
      <c r="G22" s="45">
        <f>F22+'18.08.2017'!G22</f>
        <v>101</v>
      </c>
      <c r="H22" s="111">
        <v>0</v>
      </c>
      <c r="I22" s="47">
        <f>H22+'18.08.2017'!I22</f>
        <v>45</v>
      </c>
      <c r="J22" s="111">
        <v>0</v>
      </c>
      <c r="K22" s="47">
        <f>J22+'18.08.2017'!K22</f>
        <v>2</v>
      </c>
      <c r="L22" s="111">
        <v>0</v>
      </c>
      <c r="M22" s="43">
        <f>L22+'18.08.2017'!M22</f>
        <v>0</v>
      </c>
      <c r="N22" s="110">
        <v>129</v>
      </c>
      <c r="O22" s="377">
        <f>N22+'18.08.2017'!O22</f>
        <v>1345</v>
      </c>
      <c r="P22" s="84">
        <v>3</v>
      </c>
      <c r="Q22" s="407">
        <f>P22+'18.08.2017'!Q22</f>
        <v>1023</v>
      </c>
      <c r="R22" s="113">
        <v>0</v>
      </c>
      <c r="S22" s="53">
        <f>R22+'18.08.2017'!S22</f>
        <v>99.573000000000008</v>
      </c>
      <c r="T22" s="114">
        <v>0</v>
      </c>
      <c r="U22" s="51">
        <f>T22+'18.08.2017'!U22</f>
        <v>27.224</v>
      </c>
      <c r="V22" s="114">
        <v>0</v>
      </c>
      <c r="W22" s="55">
        <f>V22+'18.08.2017'!W22</f>
        <v>4</v>
      </c>
      <c r="X22" s="114">
        <v>2.5000000000000001E-2</v>
      </c>
      <c r="Y22" s="57">
        <f>X22+'18.08.2017'!Y22</f>
        <v>0.18549999999999997</v>
      </c>
      <c r="Z22" s="114">
        <v>4</v>
      </c>
      <c r="AA22" s="365">
        <f>Z22+'18.08.2017'!AA22</f>
        <v>455</v>
      </c>
      <c r="AB22" s="114">
        <v>2</v>
      </c>
      <c r="AC22" s="59">
        <f>AB22+'18.08.2017'!AC22</f>
        <v>19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206</v>
      </c>
      <c r="C23" s="118">
        <f>E23/B23</f>
        <v>44.257281553398059</v>
      </c>
      <c r="D23" s="119">
        <f t="shared" si="0"/>
        <v>189</v>
      </c>
      <c r="E23" s="120">
        <f t="shared" si="0"/>
        <v>9117</v>
      </c>
      <c r="F23" s="121">
        <f t="shared" ref="F23:AC23" si="2">F22+F21+F20+F19+F18+F17+F16+F15+F14+F13</f>
        <v>84</v>
      </c>
      <c r="G23" s="121">
        <f t="shared" si="2"/>
        <v>5103</v>
      </c>
      <c r="H23" s="121">
        <f t="shared" si="2"/>
        <v>87</v>
      </c>
      <c r="I23" s="122">
        <f t="shared" si="2"/>
        <v>3473</v>
      </c>
      <c r="J23" s="121">
        <f t="shared" si="2"/>
        <v>15</v>
      </c>
      <c r="K23" s="122">
        <f t="shared" si="2"/>
        <v>457</v>
      </c>
      <c r="L23" s="121">
        <f t="shared" si="2"/>
        <v>3</v>
      </c>
      <c r="M23" s="121">
        <f t="shared" si="2"/>
        <v>84</v>
      </c>
      <c r="N23" s="123">
        <f t="shared" si="2"/>
        <v>1743.6999999999998</v>
      </c>
      <c r="O23" s="124">
        <f t="shared" si="2"/>
        <v>40840.160000000003</v>
      </c>
      <c r="P23" s="125">
        <f>P22+P21+P20+P19+P18+P17+P16+P15+P14+P13</f>
        <v>749.15549999999996</v>
      </c>
      <c r="Q23" s="125">
        <f t="shared" si="2"/>
        <v>26966.313069999997</v>
      </c>
      <c r="R23" s="125">
        <f t="shared" si="2"/>
        <v>4.71</v>
      </c>
      <c r="S23" s="126">
        <f t="shared" si="2"/>
        <v>8722.1640000000007</v>
      </c>
      <c r="T23" s="125">
        <f t="shared" si="2"/>
        <v>42.555999999999997</v>
      </c>
      <c r="U23" s="125">
        <f t="shared" si="2"/>
        <v>8850.9925300000014</v>
      </c>
      <c r="V23" s="122">
        <f t="shared" si="2"/>
        <v>2</v>
      </c>
      <c r="W23" s="122">
        <f t="shared" si="2"/>
        <v>453</v>
      </c>
      <c r="X23" s="125">
        <f t="shared" si="2"/>
        <v>0.80006850000000007</v>
      </c>
      <c r="Y23" s="125">
        <f t="shared" si="2"/>
        <v>27.019661999999997</v>
      </c>
      <c r="Z23" s="126">
        <f t="shared" si="2"/>
        <v>193</v>
      </c>
      <c r="AA23" s="121">
        <f t="shared" si="2"/>
        <v>51688</v>
      </c>
      <c r="AB23" s="121">
        <f t="shared" si="2"/>
        <v>17</v>
      </c>
      <c r="AC23" s="121">
        <f t="shared" si="2"/>
        <v>1123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44.452380952380949</v>
      </c>
      <c r="D24" s="333">
        <v>226</v>
      </c>
      <c r="E24" s="334">
        <v>9335</v>
      </c>
      <c r="F24" s="335">
        <v>118</v>
      </c>
      <c r="G24" s="45">
        <v>5365</v>
      </c>
      <c r="H24" s="336">
        <v>89</v>
      </c>
      <c r="I24" s="336">
        <v>3381</v>
      </c>
      <c r="J24" s="336">
        <v>17</v>
      </c>
      <c r="K24" s="336">
        <v>524</v>
      </c>
      <c r="L24" s="336">
        <v>2</v>
      </c>
      <c r="M24" s="336">
        <v>65</v>
      </c>
      <c r="N24" s="336">
        <v>604.5</v>
      </c>
      <c r="O24" s="336">
        <v>36758.6</v>
      </c>
      <c r="P24" s="336">
        <v>1171.9070999999999</v>
      </c>
      <c r="Q24" s="336">
        <v>24957.957340000001</v>
      </c>
      <c r="R24" s="336">
        <v>10.971</v>
      </c>
      <c r="S24" s="336">
        <v>3362.6794000000004</v>
      </c>
      <c r="T24" s="336">
        <v>126.626</v>
      </c>
      <c r="U24" s="336">
        <v>2832.0778999999993</v>
      </c>
      <c r="V24" s="336">
        <v>2</v>
      </c>
      <c r="W24" s="336">
        <v>451</v>
      </c>
      <c r="X24" s="336">
        <v>0.35095800000000005</v>
      </c>
      <c r="Y24" s="336">
        <v>27.585307999999998</v>
      </c>
      <c r="Z24" s="336">
        <v>1163</v>
      </c>
      <c r="AA24" s="336">
        <v>45944</v>
      </c>
      <c r="AB24" s="336">
        <v>35</v>
      </c>
      <c r="AC24" s="336">
        <v>1098</v>
      </c>
    </row>
    <row r="25" spans="1:31" s="72" customFormat="1" ht="53.25" customHeight="1" thickBot="1" x14ac:dyDescent="0.45">
      <c r="A25" s="136" t="s">
        <v>34</v>
      </c>
      <c r="B25" s="137">
        <f>B23-B24</f>
        <v>-4</v>
      </c>
      <c r="C25" s="137">
        <f>C23-C24</f>
        <v>-0.19509939898289019</v>
      </c>
      <c r="D25" s="137">
        <f t="shared" ref="D25:AC25" si="3">D23-D24</f>
        <v>-37</v>
      </c>
      <c r="E25" s="138">
        <f t="shared" si="3"/>
        <v>-218</v>
      </c>
      <c r="F25" s="139">
        <f t="shared" si="3"/>
        <v>-34</v>
      </c>
      <c r="G25" s="139">
        <f t="shared" si="3"/>
        <v>-262</v>
      </c>
      <c r="H25" s="140">
        <f t="shared" si="3"/>
        <v>-2</v>
      </c>
      <c r="I25" s="140">
        <f t="shared" si="3"/>
        <v>92</v>
      </c>
      <c r="J25" s="140">
        <f t="shared" si="3"/>
        <v>-2</v>
      </c>
      <c r="K25" s="140">
        <f t="shared" si="3"/>
        <v>-67</v>
      </c>
      <c r="L25" s="140">
        <f t="shared" si="3"/>
        <v>1</v>
      </c>
      <c r="M25" s="140">
        <f t="shared" si="3"/>
        <v>19</v>
      </c>
      <c r="N25" s="141">
        <f t="shared" si="3"/>
        <v>1139.1999999999998</v>
      </c>
      <c r="O25" s="140">
        <f t="shared" si="3"/>
        <v>4081.5600000000049</v>
      </c>
      <c r="P25" s="140">
        <f t="shared" si="3"/>
        <v>-422.75159999999994</v>
      </c>
      <c r="Q25" s="142">
        <f>Q23-Q24</f>
        <v>2008.3557299999957</v>
      </c>
      <c r="R25" s="141">
        <f t="shared" si="3"/>
        <v>-6.2610000000000001</v>
      </c>
      <c r="S25" s="140">
        <f t="shared" si="3"/>
        <v>5359.4845999999998</v>
      </c>
      <c r="T25" s="140">
        <f t="shared" si="3"/>
        <v>-84.070000000000007</v>
      </c>
      <c r="U25" s="140">
        <f t="shared" si="3"/>
        <v>6018.914630000002</v>
      </c>
      <c r="V25" s="140">
        <f t="shared" si="3"/>
        <v>0</v>
      </c>
      <c r="W25" s="140">
        <f t="shared" si="3"/>
        <v>2</v>
      </c>
      <c r="X25" s="143">
        <f t="shared" si="3"/>
        <v>0.44911050000000002</v>
      </c>
      <c r="Y25" s="143">
        <f t="shared" si="3"/>
        <v>-0.56564600000000098</v>
      </c>
      <c r="Z25" s="140">
        <f t="shared" si="3"/>
        <v>-970</v>
      </c>
      <c r="AA25" s="140">
        <f t="shared" si="3"/>
        <v>5744</v>
      </c>
      <c r="AB25" s="140">
        <f t="shared" si="3"/>
        <v>-18</v>
      </c>
      <c r="AC25" s="138">
        <f t="shared" si="3"/>
        <v>25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2" zoomScaleNormal="40" zoomScaleSheetLayoutView="32" workbookViewId="0">
      <pane ySplit="12" topLeftCell="A16" activePane="bottomLeft" state="frozen"/>
      <selection pane="bottomLeft" activeCell="A17" sqref="A17:XFD17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42959</v>
      </c>
      <c r="K6" s="9" t="s">
        <v>2</v>
      </c>
      <c r="L6" s="8">
        <v>42965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49"/>
      <c r="E11" s="451"/>
      <c r="F11" s="454"/>
      <c r="G11" s="455"/>
      <c r="H11" s="21"/>
      <c r="I11" s="21"/>
      <c r="J11" s="456"/>
      <c r="K11" s="456"/>
      <c r="L11" s="456"/>
      <c r="M11" s="451"/>
      <c r="N11" s="23"/>
      <c r="O11" s="24"/>
      <c r="P11" s="452"/>
      <c r="Q11" s="453"/>
      <c r="R11" s="449"/>
      <c r="S11" s="450"/>
      <c r="T11" s="449"/>
      <c r="U11" s="450"/>
      <c r="V11" s="449"/>
      <c r="W11" s="450"/>
      <c r="X11" s="449"/>
      <c r="Y11" s="450"/>
      <c r="Z11" s="449"/>
      <c r="AA11" s="450"/>
      <c r="AB11" s="449"/>
      <c r="AC11" s="451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46.93333333333333</v>
      </c>
      <c r="D13" s="42">
        <f t="shared" ref="D13:E23" si="0">F13+H13+J13+L13</f>
        <v>31</v>
      </c>
      <c r="E13" s="43">
        <f t="shared" si="0"/>
        <v>2112</v>
      </c>
      <c r="F13" s="44">
        <v>8</v>
      </c>
      <c r="G13" s="45">
        <f>F13+'11.08.2017'!G13</f>
        <v>1071</v>
      </c>
      <c r="H13" s="46">
        <v>22</v>
      </c>
      <c r="I13" s="47">
        <f>H13+'11.08.2017'!I13</f>
        <v>917</v>
      </c>
      <c r="J13" s="46">
        <v>0</v>
      </c>
      <c r="K13" s="47">
        <f>J13+'11.08.2017'!K13</f>
        <v>92</v>
      </c>
      <c r="L13" s="46">
        <v>1</v>
      </c>
      <c r="M13" s="43">
        <f>L13+'11.08.2017'!M13</f>
        <v>32</v>
      </c>
      <c r="N13" s="48">
        <v>149</v>
      </c>
      <c r="O13" s="377">
        <f>N13+'11.08.2017'!O13</f>
        <v>15504.9</v>
      </c>
      <c r="P13" s="84">
        <v>63.5</v>
      </c>
      <c r="Q13" s="407">
        <f>P13+'11.08.2017'!Q13</f>
        <v>7304.0554700000002</v>
      </c>
      <c r="R13" s="329">
        <v>0.77500000000000002</v>
      </c>
      <c r="S13" s="53">
        <f>R13+'11.08.2017'!S13</f>
        <v>1388.135</v>
      </c>
      <c r="T13" s="42">
        <v>17.815999999999999</v>
      </c>
      <c r="U13" s="51">
        <f>T13+'11.08.2017'!U13</f>
        <v>1329.7149999999997</v>
      </c>
      <c r="V13" s="54">
        <v>0</v>
      </c>
      <c r="W13" s="55">
        <f>V13+'11.08.2017'!W13</f>
        <v>129</v>
      </c>
      <c r="X13" s="56">
        <v>0.26155</v>
      </c>
      <c r="Y13" s="57">
        <f>X13+'11.08.2017'!Y13</f>
        <v>4.7053674999999995</v>
      </c>
      <c r="Z13" s="42">
        <v>182</v>
      </c>
      <c r="AA13" s="365">
        <f>Z13+'11.08.2017'!AA13</f>
        <v>22429</v>
      </c>
      <c r="AB13" s="56">
        <v>0</v>
      </c>
      <c r="AC13" s="59">
        <f>AB13+'11.08.2017'!AC13</f>
        <v>199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55.285714285714285</v>
      </c>
      <c r="D14" s="64">
        <f t="shared" si="0"/>
        <v>7</v>
      </c>
      <c r="E14" s="65">
        <f t="shared" si="0"/>
        <v>387</v>
      </c>
      <c r="F14" s="66">
        <v>4</v>
      </c>
      <c r="G14" s="45">
        <f>F14+'11.08.2017'!G14</f>
        <v>95</v>
      </c>
      <c r="H14" s="67">
        <v>3</v>
      </c>
      <c r="I14" s="47">
        <f>H14+'11.08.2017'!I14</f>
        <v>291</v>
      </c>
      <c r="J14" s="68">
        <v>0</v>
      </c>
      <c r="K14" s="47">
        <f>J14+'11.08.2017'!K14</f>
        <v>1</v>
      </c>
      <c r="L14" s="68">
        <v>0</v>
      </c>
      <c r="M14" s="43">
        <f>L14+'11.08.2017'!M14</f>
        <v>0</v>
      </c>
      <c r="N14" s="69">
        <v>14</v>
      </c>
      <c r="O14" s="377">
        <f>N14+'11.08.2017'!O14</f>
        <v>2206.8599999999997</v>
      </c>
      <c r="P14" s="84">
        <v>15</v>
      </c>
      <c r="Q14" s="407">
        <f>P14+'11.08.2017'!Q14</f>
        <v>1457.36</v>
      </c>
      <c r="R14" s="70">
        <v>0</v>
      </c>
      <c r="S14" s="53">
        <f>R14+'11.08.2017'!S14</f>
        <v>21.815000000000001</v>
      </c>
      <c r="T14" s="42">
        <v>0</v>
      </c>
      <c r="U14" s="51">
        <f>T14+'11.08.2017'!U14</f>
        <v>21.384999999999998</v>
      </c>
      <c r="V14" s="42">
        <v>0</v>
      </c>
      <c r="W14" s="55">
        <f>V14+'11.08.2017'!W14</f>
        <v>14</v>
      </c>
      <c r="X14" s="42">
        <v>1.6899999999999998E-2</v>
      </c>
      <c r="Y14" s="57">
        <f>X14+'11.08.2017'!Y14</f>
        <v>1.1217000000000001</v>
      </c>
      <c r="Z14" s="42">
        <v>12</v>
      </c>
      <c r="AA14" s="365">
        <f>Z14+'11.08.2017'!AA14</f>
        <v>427</v>
      </c>
      <c r="AB14" s="42">
        <v>0</v>
      </c>
      <c r="AC14" s="59">
        <f>AB14+'11.08.2017'!AC14</f>
        <v>21</v>
      </c>
      <c r="AD14" s="71"/>
    </row>
    <row r="15" spans="1:30" s="304" customFormat="1" ht="69.95" customHeight="1" x14ac:dyDescent="0.4">
      <c r="A15" s="96" t="s">
        <v>25</v>
      </c>
      <c r="B15" s="97">
        <v>48</v>
      </c>
      <c r="C15" s="98">
        <f t="shared" ref="C15:C22" si="1">E15/B15</f>
        <v>47.1875</v>
      </c>
      <c r="D15" s="301">
        <f>F15+H15+J15+L15</f>
        <v>67</v>
      </c>
      <c r="E15" s="316">
        <f>G15+I15+K15+M15</f>
        <v>2265</v>
      </c>
      <c r="F15" s="317">
        <v>33</v>
      </c>
      <c r="G15" s="45">
        <f>F15+'11.08.2017'!G15</f>
        <v>1608</v>
      </c>
      <c r="H15" s="318">
        <v>29</v>
      </c>
      <c r="I15" s="47">
        <f>H15+'11.08.2017'!I15</f>
        <v>574</v>
      </c>
      <c r="J15" s="318">
        <v>5</v>
      </c>
      <c r="K15" s="47">
        <f>J15+'11.08.2017'!K15</f>
        <v>83</v>
      </c>
      <c r="L15" s="318">
        <v>0</v>
      </c>
      <c r="M15" s="43">
        <f>L15+'11.08.2017'!M15</f>
        <v>0</v>
      </c>
      <c r="N15" s="317">
        <v>73</v>
      </c>
      <c r="O15" s="377">
        <f>N15+'11.08.2017'!O15</f>
        <v>6400.5000000000009</v>
      </c>
      <c r="P15" s="405">
        <v>40.000999999999998</v>
      </c>
      <c r="Q15" s="283">
        <f>P15+'11.08.2017'!Q15</f>
        <v>5729.2510200000006</v>
      </c>
      <c r="R15" s="329">
        <v>0.51</v>
      </c>
      <c r="S15" s="53">
        <f>R15+'11.08.2017'!S15</f>
        <v>641.2410000000001</v>
      </c>
      <c r="T15" s="85">
        <v>0.38500000000000001</v>
      </c>
      <c r="U15" s="51">
        <f>T15+'11.08.2017'!U15</f>
        <v>639.66500000000008</v>
      </c>
      <c r="V15" s="85">
        <v>0</v>
      </c>
      <c r="W15" s="55">
        <f>V15+'11.08.2017'!W15</f>
        <v>122</v>
      </c>
      <c r="X15" s="395">
        <v>2.23E-2</v>
      </c>
      <c r="Y15" s="57">
        <f>X15+'11.08.2017'!Y15</f>
        <v>6.8899900000000009</v>
      </c>
      <c r="Z15" s="85">
        <v>63</v>
      </c>
      <c r="AA15" s="365">
        <f>Z15+'11.08.2017'!AA15</f>
        <v>19074</v>
      </c>
      <c r="AB15" s="85">
        <v>8</v>
      </c>
      <c r="AC15" s="59">
        <f>AB15+'11.08.2017'!AC15</f>
        <v>279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52.5</v>
      </c>
      <c r="D16" s="301">
        <f>F16+H16+J16+L16</f>
        <v>39</v>
      </c>
      <c r="E16" s="303">
        <f t="shared" si="0"/>
        <v>1785</v>
      </c>
      <c r="F16" s="44">
        <v>18</v>
      </c>
      <c r="G16" s="45">
        <f>F16+'11.08.2017'!G16</f>
        <v>909</v>
      </c>
      <c r="H16" s="46">
        <v>13</v>
      </c>
      <c r="I16" s="47">
        <f>H16+'11.08.2017'!I16</f>
        <v>750</v>
      </c>
      <c r="J16" s="46">
        <v>6</v>
      </c>
      <c r="K16" s="47">
        <f>J16+'11.08.2017'!K16</f>
        <v>119</v>
      </c>
      <c r="L16" s="46">
        <v>2</v>
      </c>
      <c r="M16" s="43">
        <f>L16+'11.08.2017'!M16</f>
        <v>7</v>
      </c>
      <c r="N16" s="328">
        <v>117</v>
      </c>
      <c r="O16" s="377">
        <f>N16+'11.08.2017'!O16</f>
        <v>5521.8000000000011</v>
      </c>
      <c r="P16" s="84">
        <v>99.04</v>
      </c>
      <c r="Q16" s="407">
        <f>P16+'11.08.2017'!Q16</f>
        <v>4692.3990000000003</v>
      </c>
      <c r="R16" s="70">
        <v>5.01</v>
      </c>
      <c r="S16" s="53">
        <f>R16+'11.08.2017'!S16</f>
        <v>461.56399999999996</v>
      </c>
      <c r="T16" s="85">
        <v>1.119</v>
      </c>
      <c r="U16" s="51">
        <f>T16+'11.08.2017'!U16</f>
        <v>253.87600000000003</v>
      </c>
      <c r="V16" s="85">
        <v>6</v>
      </c>
      <c r="W16" s="55">
        <f>V16+'11.08.2017'!W16</f>
        <v>170</v>
      </c>
      <c r="X16" s="395">
        <v>2.6800000000000001E-2</v>
      </c>
      <c r="Y16" s="57">
        <f>X16+'11.08.2017'!Y16</f>
        <v>7.1706199999999978</v>
      </c>
      <c r="Z16" s="85">
        <v>36</v>
      </c>
      <c r="AA16" s="365">
        <f>Z16+'11.08.2017'!AA16</f>
        <v>5708</v>
      </c>
      <c r="AB16" s="85">
        <v>13</v>
      </c>
      <c r="AC16" s="59">
        <f>AB16+'11.08.2017'!AC16</f>
        <v>286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25.72</v>
      </c>
      <c r="D17" s="56">
        <f t="shared" si="0"/>
        <v>17</v>
      </c>
      <c r="E17" s="82">
        <f t="shared" si="0"/>
        <v>643</v>
      </c>
      <c r="F17" s="76">
        <v>6</v>
      </c>
      <c r="G17" s="45">
        <f>F17+'11.08.2017'!G17</f>
        <v>298</v>
      </c>
      <c r="H17" s="77">
        <v>8</v>
      </c>
      <c r="I17" s="47">
        <f>H17+'11.08.2017'!I17</f>
        <v>292</v>
      </c>
      <c r="J17" s="77">
        <v>3</v>
      </c>
      <c r="K17" s="47">
        <f>J17+'11.08.2017'!K17</f>
        <v>53</v>
      </c>
      <c r="L17" s="77">
        <v>0</v>
      </c>
      <c r="M17" s="43">
        <f>L17+'11.08.2017'!M17</f>
        <v>0</v>
      </c>
      <c r="N17" s="83">
        <v>31</v>
      </c>
      <c r="O17" s="377">
        <f>N17+'11.08.2017'!O17</f>
        <v>2113</v>
      </c>
      <c r="P17" s="84">
        <v>23</v>
      </c>
      <c r="Q17" s="407">
        <f>P17+'11.08.2017'!Q17</f>
        <v>1814.8736799999999</v>
      </c>
      <c r="R17" s="70">
        <v>0</v>
      </c>
      <c r="S17" s="53">
        <f>R17+'11.08.2017'!S17</f>
        <v>89.710999999999999</v>
      </c>
      <c r="T17" s="52">
        <v>0</v>
      </c>
      <c r="U17" s="51">
        <f>T17+'11.08.2017'!U17</f>
        <v>6.9619999999999989</v>
      </c>
      <c r="V17" s="42">
        <v>0</v>
      </c>
      <c r="W17" s="55">
        <f>V17+'11.08.2017'!W17</f>
        <v>2</v>
      </c>
      <c r="X17" s="84">
        <v>2.5799999999999998E-3</v>
      </c>
      <c r="Y17" s="57">
        <f>X17+'11.08.2017'!Y17</f>
        <v>1.3508180000000001</v>
      </c>
      <c r="Z17" s="85">
        <v>5</v>
      </c>
      <c r="AA17" s="365">
        <f>Z17+'11.08.2017'!AA17</f>
        <v>372</v>
      </c>
      <c r="AB17" s="56">
        <v>0</v>
      </c>
      <c r="AC17" s="59">
        <f>AB17+'11.08.2017'!AC17</f>
        <v>7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32.142857142857146</v>
      </c>
      <c r="D18" s="64">
        <f t="shared" si="0"/>
        <v>9</v>
      </c>
      <c r="E18" s="78">
        <f t="shared" si="0"/>
        <v>450</v>
      </c>
      <c r="F18" s="86">
        <v>7</v>
      </c>
      <c r="G18" s="45">
        <f>F18+'11.08.2017'!G18</f>
        <v>362</v>
      </c>
      <c r="H18" s="68">
        <v>2</v>
      </c>
      <c r="I18" s="47">
        <f>H18+'11.08.2017'!I18</f>
        <v>57</v>
      </c>
      <c r="J18" s="87">
        <v>0</v>
      </c>
      <c r="K18" s="47">
        <f>J18+'11.08.2017'!K18</f>
        <v>9</v>
      </c>
      <c r="L18" s="87">
        <v>0</v>
      </c>
      <c r="M18" s="43">
        <f>L18+'11.08.2017'!M18</f>
        <v>22</v>
      </c>
      <c r="N18" s="88">
        <v>54</v>
      </c>
      <c r="O18" s="377">
        <f>N18+'11.08.2017'!O18</f>
        <v>1615.9</v>
      </c>
      <c r="P18" s="84">
        <v>4.5</v>
      </c>
      <c r="Q18" s="407">
        <f>P18+'11.08.2017'!Q18</f>
        <v>923.9</v>
      </c>
      <c r="R18" s="79">
        <v>0</v>
      </c>
      <c r="S18" s="53">
        <f>R18+'11.08.2017'!S18</f>
        <v>5927.01</v>
      </c>
      <c r="T18" s="80">
        <v>0</v>
      </c>
      <c r="U18" s="51">
        <f>T18+'11.08.2017'!U18</f>
        <v>6477.8325300000006</v>
      </c>
      <c r="V18" s="64">
        <v>0</v>
      </c>
      <c r="W18" s="55">
        <f>V18+'11.08.2017'!W18</f>
        <v>0</v>
      </c>
      <c r="X18" s="64">
        <v>0.06</v>
      </c>
      <c r="Y18" s="57">
        <f>X18+'11.08.2017'!Y18</f>
        <v>2.8470000000000004</v>
      </c>
      <c r="Z18" s="64">
        <v>10</v>
      </c>
      <c r="AA18" s="365">
        <f>Z18+'11.08.2017'!AA18</f>
        <v>1182</v>
      </c>
      <c r="AB18" s="64">
        <v>3</v>
      </c>
      <c r="AC18" s="59">
        <f>AB18+'11.08.2017'!AC18</f>
        <v>92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56.111111111111114</v>
      </c>
      <c r="D19" s="80">
        <f t="shared" si="0"/>
        <v>18</v>
      </c>
      <c r="E19" s="92">
        <f t="shared" si="0"/>
        <v>505</v>
      </c>
      <c r="F19" s="66">
        <v>8</v>
      </c>
      <c r="G19" s="45">
        <f>F19+'11.08.2017'!G19</f>
        <v>313</v>
      </c>
      <c r="H19" s="68">
        <v>9</v>
      </c>
      <c r="I19" s="47">
        <f>H19+'11.08.2017'!I19</f>
        <v>136</v>
      </c>
      <c r="J19" s="68">
        <v>0</v>
      </c>
      <c r="K19" s="47">
        <f>J19+'11.08.2017'!K19</f>
        <v>36</v>
      </c>
      <c r="L19" s="68">
        <v>1</v>
      </c>
      <c r="M19" s="43">
        <f>L19+'11.08.2017'!M19</f>
        <v>20</v>
      </c>
      <c r="N19" s="69">
        <v>43</v>
      </c>
      <c r="O19" s="377">
        <f>N19+'11.08.2017'!O19</f>
        <v>1228.5</v>
      </c>
      <c r="P19" s="406">
        <v>12.589</v>
      </c>
      <c r="Q19" s="407">
        <f>P19+'11.08.2017'!Q19</f>
        <v>873.61839999999995</v>
      </c>
      <c r="R19" s="81">
        <v>1.504</v>
      </c>
      <c r="S19" s="53">
        <f>R19+'11.08.2017'!S19</f>
        <v>54.404999999999994</v>
      </c>
      <c r="T19" s="93">
        <v>0</v>
      </c>
      <c r="U19" s="51">
        <f>T19+'11.08.2017'!U19</f>
        <v>32.536999999999999</v>
      </c>
      <c r="V19" s="94">
        <v>1</v>
      </c>
      <c r="W19" s="55">
        <f>V19+'11.08.2017'!W19</f>
        <v>6</v>
      </c>
      <c r="X19" s="95">
        <v>2.1700000000000001E-2</v>
      </c>
      <c r="Y19" s="57">
        <f>X19+'11.08.2017'!Y19</f>
        <v>0.83099999999999996</v>
      </c>
      <c r="Z19" s="79">
        <v>104</v>
      </c>
      <c r="AA19" s="365">
        <f>Z19+'11.08.2017'!AA19</f>
        <v>1236</v>
      </c>
      <c r="AB19" s="80">
        <v>3</v>
      </c>
      <c r="AC19" s="59">
        <f>AB19+'11.08.2017'!AC19</f>
        <v>136</v>
      </c>
      <c r="AD19" s="71"/>
    </row>
    <row r="20" spans="1:31" s="72" customFormat="1" ht="69.95" customHeight="1" x14ac:dyDescent="0.4">
      <c r="A20" s="96" t="s">
        <v>30</v>
      </c>
      <c r="B20" s="97">
        <v>10</v>
      </c>
      <c r="C20" s="98">
        <f t="shared" si="1"/>
        <v>44.5</v>
      </c>
      <c r="D20" s="301">
        <f t="shared" si="0"/>
        <v>9</v>
      </c>
      <c r="E20" s="303">
        <f t="shared" si="0"/>
        <v>445</v>
      </c>
      <c r="F20" s="317">
        <v>5</v>
      </c>
      <c r="G20" s="45">
        <f>F20+'11.08.2017'!G20</f>
        <v>205</v>
      </c>
      <c r="H20" s="318">
        <v>4</v>
      </c>
      <c r="I20" s="47">
        <f>H20+'11.08.2017'!I20</f>
        <v>199</v>
      </c>
      <c r="J20" s="77">
        <v>0</v>
      </c>
      <c r="K20" s="47">
        <f>J20+'11.08.2017'!K20</f>
        <v>41</v>
      </c>
      <c r="L20" s="318">
        <v>0</v>
      </c>
      <c r="M20" s="43">
        <f>L20+'11.08.2017'!M20</f>
        <v>0</v>
      </c>
      <c r="N20" s="317">
        <v>13</v>
      </c>
      <c r="O20" s="377">
        <f>N20+'11.08.2017'!O20</f>
        <v>2678</v>
      </c>
      <c r="P20" s="84">
        <v>20</v>
      </c>
      <c r="Q20" s="407">
        <f>P20+'11.08.2017'!Q20</f>
        <v>2148</v>
      </c>
      <c r="R20" s="351">
        <v>0</v>
      </c>
      <c r="S20" s="53">
        <f>R20+'11.08.2017'!S20</f>
        <v>28.799999999999997</v>
      </c>
      <c r="T20" s="351">
        <v>0.45</v>
      </c>
      <c r="U20" s="51">
        <f>T20+'11.08.2017'!U20</f>
        <v>17.989999999999998</v>
      </c>
      <c r="V20" s="299">
        <v>0</v>
      </c>
      <c r="W20" s="55">
        <f>V20+'11.08.2017'!W20</f>
        <v>4</v>
      </c>
      <c r="X20" s="301">
        <v>0</v>
      </c>
      <c r="Y20" s="57">
        <f>X20+'11.08.2017'!Y20</f>
        <v>1.1239999999999997</v>
      </c>
      <c r="Z20" s="301">
        <v>42</v>
      </c>
      <c r="AA20" s="365">
        <f>Z20+'11.08.2017'!AA20</f>
        <v>517</v>
      </c>
      <c r="AB20" s="301">
        <v>0</v>
      </c>
      <c r="AC20" s="59">
        <f>AB20+'11.08.2017'!AC20</f>
        <v>62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27</v>
      </c>
      <c r="D21" s="80">
        <f t="shared" si="0"/>
        <v>7</v>
      </c>
      <c r="E21" s="92">
        <f t="shared" si="0"/>
        <v>189</v>
      </c>
      <c r="F21" s="66">
        <v>1</v>
      </c>
      <c r="G21" s="45">
        <f>F21+'11.08.2017'!G21</f>
        <v>58</v>
      </c>
      <c r="H21" s="67">
        <v>6</v>
      </c>
      <c r="I21" s="47">
        <f>H21+'11.08.2017'!I21</f>
        <v>125</v>
      </c>
      <c r="J21" s="68">
        <v>0</v>
      </c>
      <c r="K21" s="47">
        <f>J21+'11.08.2017'!K21</f>
        <v>6</v>
      </c>
      <c r="L21" s="68">
        <v>0</v>
      </c>
      <c r="M21" s="43">
        <f>L21+'11.08.2017'!M21</f>
        <v>0</v>
      </c>
      <c r="N21" s="69">
        <v>18</v>
      </c>
      <c r="O21" s="377">
        <f>N21+'11.08.2017'!O21</f>
        <v>611</v>
      </c>
      <c r="P21" s="84">
        <v>0</v>
      </c>
      <c r="Q21" s="407">
        <f>P21+'11.08.2017'!Q21</f>
        <v>253.7</v>
      </c>
      <c r="R21" s="104">
        <v>0</v>
      </c>
      <c r="S21" s="53">
        <f>R21+'11.08.2017'!S21</f>
        <v>5.2</v>
      </c>
      <c r="T21" s="80">
        <v>0</v>
      </c>
      <c r="U21" s="51">
        <f>T21+'11.08.2017'!U21</f>
        <v>1.25</v>
      </c>
      <c r="V21" s="80">
        <v>0</v>
      </c>
      <c r="W21" s="55">
        <f>V21+'11.08.2017'!W21</f>
        <v>0</v>
      </c>
      <c r="X21" s="105">
        <v>1E-4</v>
      </c>
      <c r="Y21" s="57">
        <f>X21+'11.08.2017'!Y21</f>
        <v>1.8598E-2</v>
      </c>
      <c r="Z21" s="80">
        <v>1</v>
      </c>
      <c r="AA21" s="365">
        <f>Z21+'11.08.2017'!AA21</f>
        <v>99</v>
      </c>
      <c r="AB21" s="80">
        <v>0</v>
      </c>
      <c r="AC21" s="59">
        <f>AB21+'11.08.2017'!AC21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21</v>
      </c>
      <c r="D22" s="80">
        <f t="shared" si="0"/>
        <v>0</v>
      </c>
      <c r="E22" s="109">
        <f t="shared" si="0"/>
        <v>147</v>
      </c>
      <c r="F22" s="110">
        <v>0</v>
      </c>
      <c r="G22" s="45">
        <f>F22+'11.08.2017'!G22</f>
        <v>100</v>
      </c>
      <c r="H22" s="111">
        <v>0</v>
      </c>
      <c r="I22" s="47">
        <f>H22+'11.08.2017'!I22</f>
        <v>45</v>
      </c>
      <c r="J22" s="111">
        <v>0</v>
      </c>
      <c r="K22" s="47">
        <f>J22+'11.08.2017'!K22</f>
        <v>2</v>
      </c>
      <c r="L22" s="111">
        <v>0</v>
      </c>
      <c r="M22" s="43">
        <f>L22+'11.08.2017'!M22</f>
        <v>0</v>
      </c>
      <c r="N22" s="110">
        <v>0</v>
      </c>
      <c r="O22" s="377">
        <f>N22+'11.08.2017'!O22</f>
        <v>1216</v>
      </c>
      <c r="P22" s="84">
        <v>0</v>
      </c>
      <c r="Q22" s="407">
        <f>P22+'11.08.2017'!Q22</f>
        <v>1020</v>
      </c>
      <c r="R22" s="113">
        <v>0</v>
      </c>
      <c r="S22" s="53">
        <f>R22+'11.08.2017'!S22</f>
        <v>99.573000000000008</v>
      </c>
      <c r="T22" s="114">
        <v>0</v>
      </c>
      <c r="U22" s="51">
        <f>T22+'11.08.2017'!U22</f>
        <v>27.224</v>
      </c>
      <c r="V22" s="114">
        <v>0</v>
      </c>
      <c r="W22" s="55">
        <f>V22+'11.08.2017'!W22</f>
        <v>4</v>
      </c>
      <c r="X22" s="114">
        <v>0</v>
      </c>
      <c r="Y22" s="57">
        <f>X22+'11.08.2017'!Y22</f>
        <v>0.16049999999999998</v>
      </c>
      <c r="Z22" s="114">
        <v>0</v>
      </c>
      <c r="AA22" s="365">
        <f>Z22+'11.08.2017'!AA22</f>
        <v>451</v>
      </c>
      <c r="AB22" s="114">
        <v>0</v>
      </c>
      <c r="AC22" s="59">
        <f>AB22+'11.08.2017'!AC22</f>
        <v>17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206</v>
      </c>
      <c r="C23" s="118">
        <f>E23/B23</f>
        <v>43.339805825242721</v>
      </c>
      <c r="D23" s="119">
        <f t="shared" si="0"/>
        <v>204</v>
      </c>
      <c r="E23" s="120">
        <f t="shared" si="0"/>
        <v>8928</v>
      </c>
      <c r="F23" s="121">
        <f t="shared" ref="F23:AC23" si="2">F22+F21+F20+F19+F18+F17+F16+F15+F14+F13</f>
        <v>90</v>
      </c>
      <c r="G23" s="121">
        <f t="shared" si="2"/>
        <v>5019</v>
      </c>
      <c r="H23" s="121">
        <f t="shared" si="2"/>
        <v>96</v>
      </c>
      <c r="I23" s="122">
        <f t="shared" si="2"/>
        <v>3386</v>
      </c>
      <c r="J23" s="121">
        <f t="shared" si="2"/>
        <v>14</v>
      </c>
      <c r="K23" s="122">
        <f t="shared" si="2"/>
        <v>442</v>
      </c>
      <c r="L23" s="121">
        <f t="shared" si="2"/>
        <v>4</v>
      </c>
      <c r="M23" s="121">
        <f t="shared" si="2"/>
        <v>81</v>
      </c>
      <c r="N23" s="123">
        <f t="shared" si="2"/>
        <v>512</v>
      </c>
      <c r="O23" s="124">
        <f t="shared" si="2"/>
        <v>39096.46</v>
      </c>
      <c r="P23" s="125">
        <f>P22+P21+P20+P19+P18+P17+P16+P15+P14+P13</f>
        <v>277.63</v>
      </c>
      <c r="Q23" s="125">
        <f t="shared" si="2"/>
        <v>26217.157569999999</v>
      </c>
      <c r="R23" s="125">
        <f t="shared" si="2"/>
        <v>7.7989999999999995</v>
      </c>
      <c r="S23" s="126">
        <f t="shared" si="2"/>
        <v>8717.4539999999997</v>
      </c>
      <c r="T23" s="125">
        <f t="shared" si="2"/>
        <v>19.77</v>
      </c>
      <c r="U23" s="125">
        <f t="shared" si="2"/>
        <v>8808.4365300000009</v>
      </c>
      <c r="V23" s="122">
        <f t="shared" si="2"/>
        <v>7</v>
      </c>
      <c r="W23" s="122">
        <f t="shared" si="2"/>
        <v>451</v>
      </c>
      <c r="X23" s="125">
        <f t="shared" si="2"/>
        <v>0.41193000000000002</v>
      </c>
      <c r="Y23" s="125">
        <f t="shared" si="2"/>
        <v>26.219593500000002</v>
      </c>
      <c r="Z23" s="126">
        <f t="shared" si="2"/>
        <v>455</v>
      </c>
      <c r="AA23" s="121">
        <f t="shared" si="2"/>
        <v>51495</v>
      </c>
      <c r="AB23" s="121">
        <f t="shared" si="2"/>
        <v>27</v>
      </c>
      <c r="AC23" s="121">
        <f t="shared" si="2"/>
        <v>1106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43.376190476190473</v>
      </c>
      <c r="D24" s="333">
        <v>180</v>
      </c>
      <c r="E24" s="334">
        <v>9109</v>
      </c>
      <c r="F24" s="335">
        <v>82</v>
      </c>
      <c r="G24" s="45">
        <v>5247</v>
      </c>
      <c r="H24" s="336">
        <v>80</v>
      </c>
      <c r="I24" s="336">
        <v>3292</v>
      </c>
      <c r="J24" s="336">
        <v>15</v>
      </c>
      <c r="K24" s="336">
        <v>507</v>
      </c>
      <c r="L24" s="336">
        <v>3</v>
      </c>
      <c r="M24" s="336">
        <v>63</v>
      </c>
      <c r="N24" s="336">
        <v>732.7</v>
      </c>
      <c r="O24" s="336">
        <v>36154.1</v>
      </c>
      <c r="P24" s="336">
        <v>423.5</v>
      </c>
      <c r="Q24" s="336">
        <v>23786.050239999997</v>
      </c>
      <c r="R24" s="336">
        <v>145.59100000000001</v>
      </c>
      <c r="S24" s="336">
        <v>3351.7084000000004</v>
      </c>
      <c r="T24" s="336">
        <v>13.127000000000001</v>
      </c>
      <c r="U24" s="336">
        <v>2705.4518999999996</v>
      </c>
      <c r="V24" s="336">
        <v>6</v>
      </c>
      <c r="W24" s="336">
        <v>449</v>
      </c>
      <c r="X24" s="336">
        <v>0.26983000000000001</v>
      </c>
      <c r="Y24" s="336">
        <v>27.234349999999999</v>
      </c>
      <c r="Z24" s="336">
        <v>265</v>
      </c>
      <c r="AA24" s="336">
        <v>44781</v>
      </c>
      <c r="AB24" s="336">
        <v>23</v>
      </c>
      <c r="AC24" s="336">
        <v>1063</v>
      </c>
    </row>
    <row r="25" spans="1:31" s="72" customFormat="1" ht="53.25" customHeight="1" thickBot="1" x14ac:dyDescent="0.45">
      <c r="A25" s="136" t="s">
        <v>34</v>
      </c>
      <c r="B25" s="137">
        <f>B23-B24</f>
        <v>-4</v>
      </c>
      <c r="C25" s="137">
        <f>C23-C24</f>
        <v>-3.6384650947752561E-2</v>
      </c>
      <c r="D25" s="137">
        <f t="shared" ref="D25:AC25" si="3">D23-D24</f>
        <v>24</v>
      </c>
      <c r="E25" s="138">
        <f t="shared" si="3"/>
        <v>-181</v>
      </c>
      <c r="F25" s="139">
        <f t="shared" si="3"/>
        <v>8</v>
      </c>
      <c r="G25" s="139">
        <f t="shared" si="3"/>
        <v>-228</v>
      </c>
      <c r="H25" s="140">
        <f t="shared" si="3"/>
        <v>16</v>
      </c>
      <c r="I25" s="140">
        <f t="shared" si="3"/>
        <v>94</v>
      </c>
      <c r="J25" s="140">
        <f t="shared" si="3"/>
        <v>-1</v>
      </c>
      <c r="K25" s="140">
        <f t="shared" si="3"/>
        <v>-65</v>
      </c>
      <c r="L25" s="140">
        <f t="shared" si="3"/>
        <v>1</v>
      </c>
      <c r="M25" s="140">
        <f t="shared" si="3"/>
        <v>18</v>
      </c>
      <c r="N25" s="141">
        <f t="shared" si="3"/>
        <v>-220.70000000000005</v>
      </c>
      <c r="O25" s="140">
        <f t="shared" si="3"/>
        <v>2942.3600000000006</v>
      </c>
      <c r="P25" s="140">
        <f t="shared" si="3"/>
        <v>-145.87</v>
      </c>
      <c r="Q25" s="142">
        <f>Q23-Q24</f>
        <v>2431.1073300000025</v>
      </c>
      <c r="R25" s="141">
        <f t="shared" si="3"/>
        <v>-137.792</v>
      </c>
      <c r="S25" s="140">
        <f t="shared" si="3"/>
        <v>5365.7455999999993</v>
      </c>
      <c r="T25" s="140">
        <f t="shared" si="3"/>
        <v>6.6429999999999989</v>
      </c>
      <c r="U25" s="140">
        <f t="shared" si="3"/>
        <v>6102.9846300000008</v>
      </c>
      <c r="V25" s="140">
        <f t="shared" si="3"/>
        <v>1</v>
      </c>
      <c r="W25" s="140">
        <f t="shared" si="3"/>
        <v>2</v>
      </c>
      <c r="X25" s="143">
        <f t="shared" si="3"/>
        <v>0.1421</v>
      </c>
      <c r="Y25" s="143">
        <f t="shared" si="3"/>
        <v>-1.0147564999999972</v>
      </c>
      <c r="Z25" s="140">
        <f t="shared" si="3"/>
        <v>190</v>
      </c>
      <c r="AA25" s="140">
        <f t="shared" si="3"/>
        <v>6714</v>
      </c>
      <c r="AB25" s="140">
        <f t="shared" si="3"/>
        <v>4</v>
      </c>
      <c r="AC25" s="138">
        <f t="shared" si="3"/>
        <v>43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5" zoomScaleNormal="40" zoomScaleSheetLayoutView="35" workbookViewId="0">
      <pane ySplit="12" topLeftCell="A13" activePane="bottomLeft" state="frozen"/>
      <selection pane="bottomLeft" activeCell="X13" sqref="X13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42952</v>
      </c>
      <c r="K6" s="9" t="s">
        <v>2</v>
      </c>
      <c r="L6" s="8">
        <v>42958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40"/>
      <c r="E11" s="442"/>
      <c r="F11" s="445"/>
      <c r="G11" s="446"/>
      <c r="H11" s="21"/>
      <c r="I11" s="21"/>
      <c r="J11" s="447"/>
      <c r="K11" s="447"/>
      <c r="L11" s="447"/>
      <c r="M11" s="442"/>
      <c r="N11" s="23"/>
      <c r="O11" s="24"/>
      <c r="P11" s="443"/>
      <c r="Q11" s="444"/>
      <c r="R11" s="440"/>
      <c r="S11" s="441"/>
      <c r="T11" s="440"/>
      <c r="U11" s="441"/>
      <c r="V11" s="440"/>
      <c r="W11" s="441"/>
      <c r="X11" s="440"/>
      <c r="Y11" s="441"/>
      <c r="Z11" s="440"/>
      <c r="AA11" s="441"/>
      <c r="AB11" s="440"/>
      <c r="AC11" s="442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46.244444444444447</v>
      </c>
      <c r="D13" s="42">
        <f t="shared" ref="D13:E23" si="0">F13+H13+J13+L13</f>
        <v>21</v>
      </c>
      <c r="E13" s="43">
        <f t="shared" si="0"/>
        <v>2081</v>
      </c>
      <c r="F13" s="44">
        <v>10</v>
      </c>
      <c r="G13" s="45">
        <f>F13+'4.08.2017'!G13</f>
        <v>1063</v>
      </c>
      <c r="H13" s="46">
        <v>7</v>
      </c>
      <c r="I13" s="47">
        <f>H13+'4.08.2017'!I13</f>
        <v>895</v>
      </c>
      <c r="J13" s="46">
        <v>1</v>
      </c>
      <c r="K13" s="47">
        <f>J13+'4.08.2017'!K13</f>
        <v>92</v>
      </c>
      <c r="L13" s="46">
        <v>3</v>
      </c>
      <c r="M13" s="43">
        <f>L13+'4.08.2017'!M13</f>
        <v>31</v>
      </c>
      <c r="N13" s="48">
        <v>719.5</v>
      </c>
      <c r="O13" s="377">
        <f>N13+'4.08.2017'!O13</f>
        <v>15355.9</v>
      </c>
      <c r="P13" s="84">
        <v>161.5</v>
      </c>
      <c r="Q13" s="407">
        <f>P13+'4.08.2017'!Q13</f>
        <v>7240.5554700000002</v>
      </c>
      <c r="R13" s="329">
        <v>0.75</v>
      </c>
      <c r="S13" s="53">
        <f>R13+'4.08.2017'!S13</f>
        <v>1387.36</v>
      </c>
      <c r="T13" s="42">
        <v>3.3849999999999998</v>
      </c>
      <c r="U13" s="51">
        <f>T13+'4.08.2017'!U13</f>
        <v>1311.8989999999997</v>
      </c>
      <c r="V13" s="54">
        <v>1</v>
      </c>
      <c r="W13" s="55">
        <f>V13+'4.08.2017'!W13</f>
        <v>129</v>
      </c>
      <c r="X13" s="56">
        <v>3.0000000000000001E-3</v>
      </c>
      <c r="Y13" s="57">
        <f>X13+'4.08.2017'!Y13</f>
        <v>4.4438174999999998</v>
      </c>
      <c r="Z13" s="42">
        <v>183</v>
      </c>
      <c r="AA13" s="365">
        <f>Z13+'4.08.2017'!AA13</f>
        <v>22247</v>
      </c>
      <c r="AB13" s="56">
        <v>2</v>
      </c>
      <c r="AC13" s="59">
        <f>AB13+'4.08.2017'!AC13</f>
        <v>199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54.285714285714285</v>
      </c>
      <c r="D14" s="64">
        <f t="shared" si="0"/>
        <v>7</v>
      </c>
      <c r="E14" s="65">
        <f t="shared" si="0"/>
        <v>380</v>
      </c>
      <c r="F14" s="66">
        <v>3</v>
      </c>
      <c r="G14" s="45">
        <f>F14+'4.08.2017'!G14</f>
        <v>91</v>
      </c>
      <c r="H14" s="67">
        <v>4</v>
      </c>
      <c r="I14" s="47">
        <f>H14+'4.08.2017'!I14</f>
        <v>288</v>
      </c>
      <c r="J14" s="68">
        <v>0</v>
      </c>
      <c r="K14" s="47">
        <f>J14+'4.08.2017'!K14</f>
        <v>1</v>
      </c>
      <c r="L14" s="68">
        <v>0</v>
      </c>
      <c r="M14" s="43">
        <f>L14+'4.08.2017'!M14</f>
        <v>0</v>
      </c>
      <c r="N14" s="69">
        <v>17</v>
      </c>
      <c r="O14" s="448">
        <f>N14+'4.08.2017'!O14</f>
        <v>2192.8599999999997</v>
      </c>
      <c r="P14" s="84">
        <v>12</v>
      </c>
      <c r="Q14" s="407">
        <f>P14+'4.08.2017'!Q14</f>
        <v>1442.36</v>
      </c>
      <c r="R14" s="70">
        <v>0</v>
      </c>
      <c r="S14" s="53">
        <f>R14+'4.08.2017'!S14</f>
        <v>21.815000000000001</v>
      </c>
      <c r="T14" s="42">
        <v>0</v>
      </c>
      <c r="U14" s="51">
        <f>T14+'4.08.2017'!U14</f>
        <v>21.384999999999998</v>
      </c>
      <c r="V14" s="42">
        <v>0</v>
      </c>
      <c r="W14" s="55">
        <f>V14+'4.08.2017'!W14</f>
        <v>14</v>
      </c>
      <c r="X14" s="42">
        <v>0</v>
      </c>
      <c r="Y14" s="57">
        <f>X14+'4.08.2017'!Y14</f>
        <v>1.1048000000000002</v>
      </c>
      <c r="Z14" s="42">
        <v>7</v>
      </c>
      <c r="AA14" s="365">
        <f>Z14+'4.08.2017'!AA14</f>
        <v>415</v>
      </c>
      <c r="AB14" s="42">
        <v>0</v>
      </c>
      <c r="AC14" s="59">
        <f>AB14+'4.08.2017'!AC14</f>
        <v>21</v>
      </c>
      <c r="AD14" s="71"/>
    </row>
    <row r="15" spans="1:30" s="304" customFormat="1" ht="69.95" customHeight="1" x14ac:dyDescent="0.4">
      <c r="A15" s="96" t="s">
        <v>25</v>
      </c>
      <c r="B15" s="97">
        <v>48</v>
      </c>
      <c r="C15" s="98">
        <f t="shared" ref="C15:C22" si="1">E15/B15</f>
        <v>45.791666666666664</v>
      </c>
      <c r="D15" s="301">
        <f>F15+H15+J15+L15</f>
        <v>31</v>
      </c>
      <c r="E15" s="316">
        <f>G15+I15+K15+M15</f>
        <v>2198</v>
      </c>
      <c r="F15" s="317">
        <v>23</v>
      </c>
      <c r="G15" s="45">
        <f>F15+'4.08.2017'!G15</f>
        <v>1575</v>
      </c>
      <c r="H15" s="318">
        <v>3</v>
      </c>
      <c r="I15" s="47">
        <f>H15+'4.08.2017'!I15</f>
        <v>545</v>
      </c>
      <c r="J15" s="318">
        <v>5</v>
      </c>
      <c r="K15" s="296">
        <f>J15+'4.08.2017'!K15</f>
        <v>78</v>
      </c>
      <c r="L15" s="318">
        <v>0</v>
      </c>
      <c r="M15" s="43">
        <f>L15+'4.08.2017'!M15</f>
        <v>0</v>
      </c>
      <c r="N15" s="317">
        <v>447</v>
      </c>
      <c r="O15" s="377">
        <f>N15+'4.08.2017'!O15</f>
        <v>6327.5000000000009</v>
      </c>
      <c r="P15" s="405">
        <v>242.2371</v>
      </c>
      <c r="Q15" s="407">
        <f>P15+'4.08.2017'!Q15</f>
        <v>5689.2500200000004</v>
      </c>
      <c r="R15" s="329">
        <v>4.1100000000000003</v>
      </c>
      <c r="S15" s="53">
        <f>R15+'4.08.2017'!S15</f>
        <v>640.73100000000011</v>
      </c>
      <c r="T15" s="85">
        <v>6.05</v>
      </c>
      <c r="U15" s="298">
        <f>T15+'4.08.2017'!U15</f>
        <v>639.28000000000009</v>
      </c>
      <c r="V15" s="85">
        <v>1</v>
      </c>
      <c r="W15" s="55">
        <f>V15+'4.08.2017'!W15</f>
        <v>122</v>
      </c>
      <c r="X15" s="395">
        <v>2.6839999999999999E-2</v>
      </c>
      <c r="Y15" s="57">
        <f>X15+'4.08.2017'!Y15</f>
        <v>6.8676900000000005</v>
      </c>
      <c r="Z15" s="85">
        <v>35</v>
      </c>
      <c r="AA15" s="365">
        <f>Z15+'4.08.2017'!AA15</f>
        <v>19011</v>
      </c>
      <c r="AB15" s="85">
        <v>5</v>
      </c>
      <c r="AC15" s="59">
        <f>AB15+'4.08.2017'!AC15</f>
        <v>271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51.352941176470587</v>
      </c>
      <c r="D16" s="301">
        <f>F16+H16+J16+L16</f>
        <v>59</v>
      </c>
      <c r="E16" s="303">
        <f t="shared" si="0"/>
        <v>1746</v>
      </c>
      <c r="F16" s="44">
        <v>35</v>
      </c>
      <c r="G16" s="45">
        <f>F16+'4.08.2017'!G16</f>
        <v>891</v>
      </c>
      <c r="H16" s="46">
        <v>15</v>
      </c>
      <c r="I16" s="47">
        <f>H16+'4.08.2017'!I16</f>
        <v>737</v>
      </c>
      <c r="J16" s="46">
        <v>9</v>
      </c>
      <c r="K16" s="47">
        <f>J16+'4.08.2017'!K16</f>
        <v>113</v>
      </c>
      <c r="L16" s="46">
        <v>0</v>
      </c>
      <c r="M16" s="43">
        <f>L16+'4.08.2017'!M16</f>
        <v>5</v>
      </c>
      <c r="N16" s="328">
        <v>107.5</v>
      </c>
      <c r="O16" s="377">
        <f>N16+'4.08.2017'!O16</f>
        <v>5404.8000000000011</v>
      </c>
      <c r="P16" s="84">
        <v>67</v>
      </c>
      <c r="Q16" s="407">
        <f>P16+'4.08.2017'!Q16</f>
        <v>4593.3590000000004</v>
      </c>
      <c r="R16" s="70">
        <v>12.554</v>
      </c>
      <c r="S16" s="53">
        <f>R16+'4.08.2017'!S16</f>
        <v>456.55399999999997</v>
      </c>
      <c r="T16" s="85">
        <v>0</v>
      </c>
      <c r="U16" s="51">
        <f>T16+'4.08.2017'!U16</f>
        <v>252.75700000000003</v>
      </c>
      <c r="V16" s="85">
        <v>1</v>
      </c>
      <c r="W16" s="55">
        <f>V16+'4.08.2017'!W16</f>
        <v>164</v>
      </c>
      <c r="X16" s="395">
        <v>0.52490000000000003</v>
      </c>
      <c r="Y16" s="57">
        <f>X16+'4.08.2017'!Y16</f>
        <v>7.1438199999999981</v>
      </c>
      <c r="Z16" s="85">
        <v>448</v>
      </c>
      <c r="AA16" s="365">
        <f>Z16+'4.08.2017'!AA16</f>
        <v>5672</v>
      </c>
      <c r="AB16" s="85">
        <v>14</v>
      </c>
      <c r="AC16" s="59">
        <f>AB16+'4.08.2017'!AC16</f>
        <v>273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25.04</v>
      </c>
      <c r="D17" s="56">
        <f t="shared" si="0"/>
        <v>23</v>
      </c>
      <c r="E17" s="82">
        <f t="shared" si="0"/>
        <v>626</v>
      </c>
      <c r="F17" s="76">
        <v>3</v>
      </c>
      <c r="G17" s="45">
        <f>F17+'4.08.2017'!G17</f>
        <v>292</v>
      </c>
      <c r="H17" s="77">
        <v>18</v>
      </c>
      <c r="I17" s="47">
        <f>H17+'4.08.2017'!I17</f>
        <v>284</v>
      </c>
      <c r="J17" s="77">
        <v>2</v>
      </c>
      <c r="K17" s="47">
        <f>J17+'4.08.2017'!K17</f>
        <v>50</v>
      </c>
      <c r="L17" s="77">
        <v>0</v>
      </c>
      <c r="M17" s="43">
        <f>L17+'4.08.2017'!M17</f>
        <v>0</v>
      </c>
      <c r="N17" s="83">
        <v>104</v>
      </c>
      <c r="O17" s="377">
        <f>N17+'4.08.2017'!O17</f>
        <v>2082</v>
      </c>
      <c r="P17" s="84">
        <v>21.978059999999999</v>
      </c>
      <c r="Q17" s="407">
        <f>P17+'4.08.2017'!Q17</f>
        <v>1791.8736799999999</v>
      </c>
      <c r="R17" s="70">
        <v>0</v>
      </c>
      <c r="S17" s="53">
        <f>R17+'4.08.2017'!S17</f>
        <v>89.710999999999999</v>
      </c>
      <c r="T17" s="52">
        <v>0</v>
      </c>
      <c r="U17" s="51">
        <f>T17+'4.08.2017'!U17</f>
        <v>6.9619999999999989</v>
      </c>
      <c r="V17" s="42">
        <v>0</v>
      </c>
      <c r="W17" s="55">
        <f>V17+'4.08.2017'!W17</f>
        <v>2</v>
      </c>
      <c r="X17" s="84">
        <v>0</v>
      </c>
      <c r="Y17" s="57">
        <f>X17+'4.08.2017'!Y17</f>
        <v>1.348238</v>
      </c>
      <c r="Z17" s="85">
        <v>0</v>
      </c>
      <c r="AA17" s="365">
        <f>Z17+'4.08.2017'!AA17</f>
        <v>367</v>
      </c>
      <c r="AB17" s="56">
        <v>0</v>
      </c>
      <c r="AC17" s="59">
        <f>AB17+'4.08.2017'!AC17</f>
        <v>7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31.5</v>
      </c>
      <c r="D18" s="64">
        <f t="shared" si="0"/>
        <v>4</v>
      </c>
      <c r="E18" s="78">
        <f t="shared" si="0"/>
        <v>441</v>
      </c>
      <c r="F18" s="86">
        <v>4</v>
      </c>
      <c r="G18" s="45">
        <f>F18+'4.08.2017'!G18</f>
        <v>355</v>
      </c>
      <c r="H18" s="68">
        <v>0</v>
      </c>
      <c r="I18" s="47">
        <f>H18+'4.08.2017'!I18</f>
        <v>55</v>
      </c>
      <c r="J18" s="87">
        <v>0</v>
      </c>
      <c r="K18" s="47">
        <f>J18+'4.08.2017'!K18</f>
        <v>9</v>
      </c>
      <c r="L18" s="87">
        <v>0</v>
      </c>
      <c r="M18" s="43">
        <f>L18+'4.08.2017'!M18</f>
        <v>22</v>
      </c>
      <c r="N18" s="88">
        <v>20.5</v>
      </c>
      <c r="O18" s="448">
        <f>N18+'4.08.2017'!O18</f>
        <v>1561.9</v>
      </c>
      <c r="P18" s="84">
        <v>21.5</v>
      </c>
      <c r="Q18" s="407">
        <f>P18+'4.08.2017'!Q18</f>
        <v>919.4</v>
      </c>
      <c r="R18" s="79">
        <v>0</v>
      </c>
      <c r="S18" s="53">
        <f>R18+'4.08.2017'!S18</f>
        <v>5927.01</v>
      </c>
      <c r="T18" s="80">
        <v>0</v>
      </c>
      <c r="U18" s="51">
        <f>T18+'4.08.2017'!U18</f>
        <v>6477.8325300000006</v>
      </c>
      <c r="V18" s="64">
        <v>0</v>
      </c>
      <c r="W18" s="55">
        <f>V18+'4.08.2017'!W18</f>
        <v>0</v>
      </c>
      <c r="X18" s="64">
        <v>0</v>
      </c>
      <c r="Y18" s="57">
        <f>X18+'4.08.2017'!Y18</f>
        <v>2.7870000000000004</v>
      </c>
      <c r="Z18" s="64">
        <v>4</v>
      </c>
      <c r="AA18" s="365">
        <f>Z18+'4.08.2017'!AA18</f>
        <v>1172</v>
      </c>
      <c r="AB18" s="64">
        <v>2</v>
      </c>
      <c r="AC18" s="59">
        <f>AB18+'4.08.2017'!AC18</f>
        <v>89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54.111111111111114</v>
      </c>
      <c r="D19" s="80">
        <f t="shared" si="0"/>
        <v>17</v>
      </c>
      <c r="E19" s="92">
        <f t="shared" si="0"/>
        <v>487</v>
      </c>
      <c r="F19" s="66">
        <v>7</v>
      </c>
      <c r="G19" s="45">
        <f>F19+'4.08.2017'!G19</f>
        <v>305</v>
      </c>
      <c r="H19" s="68">
        <v>8</v>
      </c>
      <c r="I19" s="47">
        <f>H19+'4.08.2017'!I19</f>
        <v>127</v>
      </c>
      <c r="J19" s="68">
        <v>0</v>
      </c>
      <c r="K19" s="47">
        <f>J19+'4.08.2017'!K19</f>
        <v>36</v>
      </c>
      <c r="L19" s="68">
        <v>2</v>
      </c>
      <c r="M19" s="43">
        <f>L19+'4.08.2017'!M19</f>
        <v>19</v>
      </c>
      <c r="N19" s="69">
        <v>37.5</v>
      </c>
      <c r="O19" s="377">
        <f>N19+'4.08.2017'!O19</f>
        <v>1185.5</v>
      </c>
      <c r="P19" s="406">
        <v>44.436</v>
      </c>
      <c r="Q19" s="407">
        <f>P19+'4.08.2017'!Q19</f>
        <v>861.0293999999999</v>
      </c>
      <c r="R19" s="81">
        <v>2.0750000000000002</v>
      </c>
      <c r="S19" s="53">
        <f>R19+'4.08.2017'!S19</f>
        <v>52.900999999999996</v>
      </c>
      <c r="T19" s="93">
        <v>0</v>
      </c>
      <c r="U19" s="51">
        <f>T19+'4.08.2017'!U19</f>
        <v>32.536999999999999</v>
      </c>
      <c r="V19" s="94">
        <v>0</v>
      </c>
      <c r="W19" s="55">
        <f>V19+'4.08.2017'!W19</f>
        <v>5</v>
      </c>
      <c r="X19" s="95">
        <v>1.95E-2</v>
      </c>
      <c r="Y19" s="57">
        <f>X19+'4.08.2017'!Y19</f>
        <v>0.80929999999999991</v>
      </c>
      <c r="Z19" s="79">
        <v>5</v>
      </c>
      <c r="AA19" s="365">
        <f>Z19+'4.08.2017'!AA19</f>
        <v>1132</v>
      </c>
      <c r="AB19" s="80">
        <v>6</v>
      </c>
      <c r="AC19" s="59">
        <f>AB19+'4.08.2017'!AC19</f>
        <v>133</v>
      </c>
      <c r="AD19" s="71"/>
    </row>
    <row r="20" spans="1:31" s="72" customFormat="1" ht="69.95" customHeight="1" x14ac:dyDescent="0.4">
      <c r="A20" s="96" t="s">
        <v>30</v>
      </c>
      <c r="B20" s="97">
        <v>10</v>
      </c>
      <c r="C20" s="98">
        <f t="shared" si="1"/>
        <v>43.6</v>
      </c>
      <c r="D20" s="301">
        <f t="shared" si="0"/>
        <v>6</v>
      </c>
      <c r="E20" s="303">
        <f t="shared" si="0"/>
        <v>436</v>
      </c>
      <c r="F20" s="317">
        <v>2</v>
      </c>
      <c r="G20" s="45">
        <f>F20+'4.08.2017'!G20</f>
        <v>200</v>
      </c>
      <c r="H20" s="318">
        <v>4</v>
      </c>
      <c r="I20" s="47">
        <f>H20+'4.08.2017'!I20</f>
        <v>195</v>
      </c>
      <c r="J20" s="77">
        <v>0</v>
      </c>
      <c r="K20" s="47">
        <f>J20+'4.08.2017'!K20</f>
        <v>41</v>
      </c>
      <c r="L20" s="318">
        <v>0</v>
      </c>
      <c r="M20" s="43">
        <f>L20+'4.08.2017'!M20</f>
        <v>0</v>
      </c>
      <c r="N20" s="317">
        <v>67</v>
      </c>
      <c r="O20" s="377">
        <f>N20+'4.08.2017'!O20</f>
        <v>2665</v>
      </c>
      <c r="P20" s="84">
        <v>44</v>
      </c>
      <c r="Q20" s="407">
        <f>P20+'4.08.2017'!Q20</f>
        <v>2128</v>
      </c>
      <c r="R20" s="351">
        <v>0</v>
      </c>
      <c r="S20" s="53">
        <f>R20+'4.08.2017'!S20</f>
        <v>28.799999999999997</v>
      </c>
      <c r="T20" s="351">
        <v>0.28999999999999998</v>
      </c>
      <c r="U20" s="51">
        <f>T20+'4.08.2017'!U20</f>
        <v>17.54</v>
      </c>
      <c r="V20" s="299">
        <v>0</v>
      </c>
      <c r="W20" s="55">
        <f>V20+'4.08.2017'!W20</f>
        <v>4</v>
      </c>
      <c r="X20" s="301">
        <v>1E-3</v>
      </c>
      <c r="Y20" s="57">
        <f>X20+'4.08.2017'!Y20</f>
        <v>1.1239999999999997</v>
      </c>
      <c r="Z20" s="301">
        <v>2</v>
      </c>
      <c r="AA20" s="365">
        <f>Z20+'4.08.2017'!AA20</f>
        <v>475</v>
      </c>
      <c r="AB20" s="301">
        <v>1</v>
      </c>
      <c r="AC20" s="59">
        <f>AB20+'4.08.2017'!AC20</f>
        <v>62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26</v>
      </c>
      <c r="D21" s="80">
        <f t="shared" si="0"/>
        <v>6</v>
      </c>
      <c r="E21" s="92">
        <f t="shared" si="0"/>
        <v>182</v>
      </c>
      <c r="F21" s="66">
        <v>1</v>
      </c>
      <c r="G21" s="45">
        <f>F21+'4.08.2017'!G21</f>
        <v>57</v>
      </c>
      <c r="H21" s="67">
        <v>5</v>
      </c>
      <c r="I21" s="47">
        <f>H21+'4.08.2017'!I21</f>
        <v>119</v>
      </c>
      <c r="J21" s="68">
        <v>0</v>
      </c>
      <c r="K21" s="47">
        <f>J21+'4.08.2017'!K21</f>
        <v>6</v>
      </c>
      <c r="L21" s="68">
        <v>0</v>
      </c>
      <c r="M21" s="43">
        <f>L21+'4.08.2017'!M21</f>
        <v>0</v>
      </c>
      <c r="N21" s="69">
        <v>15</v>
      </c>
      <c r="O21" s="377">
        <f>N21+'4.08.2017'!O21</f>
        <v>593</v>
      </c>
      <c r="P21" s="84">
        <v>0</v>
      </c>
      <c r="Q21" s="407">
        <f>P21+'4.08.2017'!Q21</f>
        <v>253.7</v>
      </c>
      <c r="R21" s="104">
        <v>0</v>
      </c>
      <c r="S21" s="53">
        <f>R21+'4.08.2017'!S21</f>
        <v>5.2</v>
      </c>
      <c r="T21" s="80">
        <v>0</v>
      </c>
      <c r="U21" s="51">
        <f>T21+'4.08.2017'!U21</f>
        <v>1.25</v>
      </c>
      <c r="V21" s="80">
        <v>0</v>
      </c>
      <c r="W21" s="55">
        <f>V21+'4.08.2017'!W21</f>
        <v>0</v>
      </c>
      <c r="X21" s="105">
        <v>0</v>
      </c>
      <c r="Y21" s="57">
        <f>X21+'4.08.2017'!Y21</f>
        <v>1.8498000000000001E-2</v>
      </c>
      <c r="Z21" s="80">
        <v>1</v>
      </c>
      <c r="AA21" s="365">
        <f>Z21+'4.08.2017'!AA21</f>
        <v>98</v>
      </c>
      <c r="AB21" s="80">
        <v>0</v>
      </c>
      <c r="AC21" s="59">
        <f>AB21+'4.08.2017'!AC21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21</v>
      </c>
      <c r="D22" s="85">
        <v>1</v>
      </c>
      <c r="E22" s="109">
        <f t="shared" si="0"/>
        <v>147</v>
      </c>
      <c r="F22" s="110">
        <v>1</v>
      </c>
      <c r="G22" s="45">
        <f>F22+'4.08.2017'!G22</f>
        <v>100</v>
      </c>
      <c r="H22" s="111">
        <v>2</v>
      </c>
      <c r="I22" s="47">
        <f>H22+'4.08.2017'!I22</f>
        <v>45</v>
      </c>
      <c r="J22" s="111">
        <v>1</v>
      </c>
      <c r="K22" s="47">
        <f>J22+'4.08.2017'!K22</f>
        <v>2</v>
      </c>
      <c r="L22" s="111">
        <v>0</v>
      </c>
      <c r="M22" s="43">
        <f>L22+'4.08.2017'!M22</f>
        <v>0</v>
      </c>
      <c r="N22" s="110">
        <v>0</v>
      </c>
      <c r="O22" s="377">
        <f>N22+'4.08.2017'!O22</f>
        <v>1216</v>
      </c>
      <c r="P22" s="84">
        <v>227.5</v>
      </c>
      <c r="Q22" s="407">
        <f>P22+'4.08.2017'!Q22</f>
        <v>1020</v>
      </c>
      <c r="R22" s="113">
        <v>4.4930000000000003</v>
      </c>
      <c r="S22" s="53">
        <f>R22+'4.08.2017'!S22</f>
        <v>99.573000000000008</v>
      </c>
      <c r="T22" s="114">
        <v>0</v>
      </c>
      <c r="U22" s="51">
        <f>T22+'4.08.2017'!U22</f>
        <v>27.224</v>
      </c>
      <c r="V22" s="114">
        <v>0</v>
      </c>
      <c r="W22" s="55">
        <f>V22+'4.08.2017'!W22</f>
        <v>4</v>
      </c>
      <c r="X22" s="114">
        <v>0</v>
      </c>
      <c r="Y22" s="57">
        <f>X22+'4.08.2017'!Y22</f>
        <v>0.16049999999999998</v>
      </c>
      <c r="Z22" s="114">
        <v>0</v>
      </c>
      <c r="AA22" s="365">
        <f>Z22+'4.08.2017'!AA22</f>
        <v>451</v>
      </c>
      <c r="AB22" s="114">
        <v>0</v>
      </c>
      <c r="AC22" s="59">
        <f>AB22+'4.08.2017'!AC22</f>
        <v>17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206</v>
      </c>
      <c r="C23" s="118">
        <f>E23/B23</f>
        <v>42.349514563106794</v>
      </c>
      <c r="D23" s="119">
        <f t="shared" si="0"/>
        <v>178</v>
      </c>
      <c r="E23" s="120">
        <f t="shared" si="0"/>
        <v>8724</v>
      </c>
      <c r="F23" s="121">
        <f t="shared" ref="F23:AC23" si="2">F22+F21+F20+F19+F18+F17+F16+F15+F14+F13</f>
        <v>89</v>
      </c>
      <c r="G23" s="121">
        <f t="shared" si="2"/>
        <v>4929</v>
      </c>
      <c r="H23" s="121">
        <f t="shared" si="2"/>
        <v>66</v>
      </c>
      <c r="I23" s="122">
        <f t="shared" si="2"/>
        <v>3290</v>
      </c>
      <c r="J23" s="121">
        <f t="shared" si="2"/>
        <v>18</v>
      </c>
      <c r="K23" s="122">
        <f t="shared" si="2"/>
        <v>428</v>
      </c>
      <c r="L23" s="121">
        <f t="shared" si="2"/>
        <v>5</v>
      </c>
      <c r="M23" s="121">
        <f t="shared" si="2"/>
        <v>77</v>
      </c>
      <c r="N23" s="123">
        <f t="shared" si="2"/>
        <v>1535</v>
      </c>
      <c r="O23" s="124">
        <f t="shared" si="2"/>
        <v>38584.46</v>
      </c>
      <c r="P23" s="125">
        <f>P22+P21+P20+P19+P18+P17+P16+P15+P14+P13</f>
        <v>842.15115999999989</v>
      </c>
      <c r="Q23" s="125">
        <f t="shared" si="2"/>
        <v>25939.527569999998</v>
      </c>
      <c r="R23" s="125">
        <f t="shared" si="2"/>
        <v>23.981999999999999</v>
      </c>
      <c r="S23" s="126">
        <f t="shared" si="2"/>
        <v>8709.6550000000007</v>
      </c>
      <c r="T23" s="125">
        <f t="shared" si="2"/>
        <v>9.7249999999999996</v>
      </c>
      <c r="U23" s="125">
        <f t="shared" si="2"/>
        <v>8788.6665300000004</v>
      </c>
      <c r="V23" s="122">
        <f t="shared" si="2"/>
        <v>3</v>
      </c>
      <c r="W23" s="122">
        <f t="shared" si="2"/>
        <v>444</v>
      </c>
      <c r="X23" s="125">
        <f t="shared" si="2"/>
        <v>0.57523999999999997</v>
      </c>
      <c r="Y23" s="125">
        <f t="shared" si="2"/>
        <v>25.807663499999997</v>
      </c>
      <c r="Z23" s="126">
        <f t="shared" si="2"/>
        <v>685</v>
      </c>
      <c r="AA23" s="121">
        <f t="shared" si="2"/>
        <v>51040</v>
      </c>
      <c r="AB23" s="121">
        <f t="shared" si="2"/>
        <v>30</v>
      </c>
      <c r="AC23" s="121">
        <f t="shared" si="2"/>
        <v>1079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43.376190476190473</v>
      </c>
      <c r="D24" s="333">
        <v>180</v>
      </c>
      <c r="E24" s="334">
        <v>9109</v>
      </c>
      <c r="F24" s="335">
        <v>82</v>
      </c>
      <c r="G24" s="45">
        <v>5247</v>
      </c>
      <c r="H24" s="336">
        <v>80</v>
      </c>
      <c r="I24" s="336">
        <v>3292</v>
      </c>
      <c r="J24" s="336">
        <v>15</v>
      </c>
      <c r="K24" s="336">
        <v>507</v>
      </c>
      <c r="L24" s="336">
        <v>3</v>
      </c>
      <c r="M24" s="336">
        <v>63</v>
      </c>
      <c r="N24" s="336">
        <v>732.7</v>
      </c>
      <c r="O24" s="336">
        <v>36154.1</v>
      </c>
      <c r="P24" s="336">
        <v>423.5</v>
      </c>
      <c r="Q24" s="336">
        <v>23786.050239999997</v>
      </c>
      <c r="R24" s="336">
        <v>145.59100000000001</v>
      </c>
      <c r="S24" s="336">
        <v>3351.7084000000004</v>
      </c>
      <c r="T24" s="336">
        <v>13.127000000000001</v>
      </c>
      <c r="U24" s="336">
        <v>2705.4518999999996</v>
      </c>
      <c r="V24" s="336">
        <v>6</v>
      </c>
      <c r="W24" s="336">
        <v>449</v>
      </c>
      <c r="X24" s="336">
        <v>0.26983000000000001</v>
      </c>
      <c r="Y24" s="336">
        <v>27.234349999999999</v>
      </c>
      <c r="Z24" s="336">
        <v>265</v>
      </c>
      <c r="AA24" s="336">
        <v>44781</v>
      </c>
      <c r="AB24" s="336">
        <v>23</v>
      </c>
      <c r="AC24" s="336">
        <v>1063</v>
      </c>
    </row>
    <row r="25" spans="1:31" s="72" customFormat="1" ht="53.25" customHeight="1" thickBot="1" x14ac:dyDescent="0.45">
      <c r="A25" s="136" t="s">
        <v>34</v>
      </c>
      <c r="B25" s="137">
        <f>B23-B24</f>
        <v>-4</v>
      </c>
      <c r="C25" s="137">
        <f>C23-C24</f>
        <v>-1.0266759130836789</v>
      </c>
      <c r="D25" s="137">
        <f t="shared" ref="D25:AC25" si="3">D23-D24</f>
        <v>-2</v>
      </c>
      <c r="E25" s="138">
        <f t="shared" si="3"/>
        <v>-385</v>
      </c>
      <c r="F25" s="139">
        <f t="shared" si="3"/>
        <v>7</v>
      </c>
      <c r="G25" s="139">
        <f t="shared" si="3"/>
        <v>-318</v>
      </c>
      <c r="H25" s="140">
        <f t="shared" si="3"/>
        <v>-14</v>
      </c>
      <c r="I25" s="140">
        <f t="shared" si="3"/>
        <v>-2</v>
      </c>
      <c r="J25" s="140">
        <f t="shared" si="3"/>
        <v>3</v>
      </c>
      <c r="K25" s="140">
        <f t="shared" si="3"/>
        <v>-79</v>
      </c>
      <c r="L25" s="140">
        <f t="shared" si="3"/>
        <v>2</v>
      </c>
      <c r="M25" s="140">
        <f t="shared" si="3"/>
        <v>14</v>
      </c>
      <c r="N25" s="141">
        <f t="shared" si="3"/>
        <v>802.3</v>
      </c>
      <c r="O25" s="140">
        <f t="shared" si="3"/>
        <v>2430.3600000000006</v>
      </c>
      <c r="P25" s="140">
        <f t="shared" si="3"/>
        <v>418.65115999999989</v>
      </c>
      <c r="Q25" s="142">
        <f>Q23-Q24</f>
        <v>2153.4773300000015</v>
      </c>
      <c r="R25" s="141">
        <f t="shared" si="3"/>
        <v>-121.60900000000001</v>
      </c>
      <c r="S25" s="140">
        <f t="shared" si="3"/>
        <v>5357.9466000000002</v>
      </c>
      <c r="T25" s="140">
        <f t="shared" si="3"/>
        <v>-3.402000000000001</v>
      </c>
      <c r="U25" s="140">
        <f t="shared" si="3"/>
        <v>6083.2146300000004</v>
      </c>
      <c r="V25" s="140">
        <f t="shared" si="3"/>
        <v>-3</v>
      </c>
      <c r="W25" s="140">
        <f t="shared" si="3"/>
        <v>-5</v>
      </c>
      <c r="X25" s="143">
        <f t="shared" si="3"/>
        <v>0.30540999999999996</v>
      </c>
      <c r="Y25" s="143">
        <f t="shared" si="3"/>
        <v>-1.4266865000000024</v>
      </c>
      <c r="Z25" s="140">
        <f t="shared" si="3"/>
        <v>420</v>
      </c>
      <c r="AA25" s="140">
        <f t="shared" si="3"/>
        <v>6259</v>
      </c>
      <c r="AB25" s="140">
        <f t="shared" si="3"/>
        <v>7</v>
      </c>
      <c r="AC25" s="138">
        <f t="shared" si="3"/>
        <v>16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0" zoomScaleNormal="40" zoomScaleSheetLayoutView="30" workbookViewId="0">
      <pane ySplit="12" topLeftCell="A13" activePane="bottomLeft" state="frozen"/>
      <selection pane="bottomLeft" activeCell="T14" sqref="T14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42945</v>
      </c>
      <c r="K6" s="9" t="s">
        <v>2</v>
      </c>
      <c r="L6" s="8">
        <v>42951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32"/>
      <c r="E11" s="434"/>
      <c r="F11" s="437"/>
      <c r="G11" s="438"/>
      <c r="H11" s="21"/>
      <c r="I11" s="21"/>
      <c r="J11" s="439"/>
      <c r="K11" s="439"/>
      <c r="L11" s="439"/>
      <c r="M11" s="434"/>
      <c r="N11" s="23"/>
      <c r="O11" s="24"/>
      <c r="P11" s="435"/>
      <c r="Q11" s="436"/>
      <c r="R11" s="432"/>
      <c r="S11" s="433"/>
      <c r="T11" s="432"/>
      <c r="U11" s="433"/>
      <c r="V11" s="432"/>
      <c r="W11" s="433"/>
      <c r="X11" s="432"/>
      <c r="Y11" s="433"/>
      <c r="Z11" s="432"/>
      <c r="AA11" s="433"/>
      <c r="AB11" s="432"/>
      <c r="AC11" s="434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45.777777777777779</v>
      </c>
      <c r="D13" s="42">
        <f t="shared" ref="D13:E23" si="0">F13+H13+J13+L13</f>
        <v>43</v>
      </c>
      <c r="E13" s="43">
        <f t="shared" si="0"/>
        <v>2060</v>
      </c>
      <c r="F13" s="44">
        <v>11</v>
      </c>
      <c r="G13" s="45">
        <f>F13+'28.07.2017'!G13</f>
        <v>1053</v>
      </c>
      <c r="H13" s="46">
        <v>26</v>
      </c>
      <c r="I13" s="47">
        <f>H13+'28.07.2017'!I13</f>
        <v>888</v>
      </c>
      <c r="J13" s="46">
        <v>3</v>
      </c>
      <c r="K13" s="47">
        <f>J13+'28.07.2017'!K13</f>
        <v>91</v>
      </c>
      <c r="L13" s="46">
        <v>3</v>
      </c>
      <c r="M13" s="43">
        <f>L13+'28.07.2017'!M13</f>
        <v>28</v>
      </c>
      <c r="N13" s="48">
        <v>386</v>
      </c>
      <c r="O13" s="377">
        <f>N13+'28.07.2017'!O13</f>
        <v>14636.4</v>
      </c>
      <c r="P13" s="84">
        <v>308</v>
      </c>
      <c r="Q13" s="407">
        <f>P13+'28.07.2017'!Q13</f>
        <v>7079.0554700000002</v>
      </c>
      <c r="R13" s="329">
        <v>7.5519999999999996</v>
      </c>
      <c r="S13" s="53">
        <f>R13+'28.07.2017'!S13</f>
        <v>1386.61</v>
      </c>
      <c r="T13" s="42">
        <v>3.1749999999999998</v>
      </c>
      <c r="U13" s="51">
        <f>T13+'28.07.2017'!U13</f>
        <v>1308.5139999999997</v>
      </c>
      <c r="V13" s="54">
        <v>2</v>
      </c>
      <c r="W13" s="55">
        <f>V13+'28.07.2017'!W13</f>
        <v>128</v>
      </c>
      <c r="X13" s="56">
        <v>2.0000000000000001E-4</v>
      </c>
      <c r="Y13" s="57">
        <f>X13+'28.07.2017'!Y13</f>
        <v>4.4408174999999996</v>
      </c>
      <c r="Z13" s="42">
        <v>85</v>
      </c>
      <c r="AA13" s="365">
        <f>Z13+'28.07.2017'!AA13</f>
        <v>22064</v>
      </c>
      <c r="AB13" s="56">
        <v>4</v>
      </c>
      <c r="AC13" s="59">
        <f>AB13+'28.07.2017'!AC13</f>
        <v>197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53.285714285714285</v>
      </c>
      <c r="D14" s="64">
        <f t="shared" si="0"/>
        <v>7</v>
      </c>
      <c r="E14" s="65">
        <f t="shared" si="0"/>
        <v>373</v>
      </c>
      <c r="F14" s="66">
        <v>5</v>
      </c>
      <c r="G14" s="45">
        <f>F14+'28.07.2017'!G14</f>
        <v>88</v>
      </c>
      <c r="H14" s="67">
        <v>1</v>
      </c>
      <c r="I14" s="47">
        <f>H14+'28.07.2017'!I14</f>
        <v>284</v>
      </c>
      <c r="J14" s="68">
        <v>1</v>
      </c>
      <c r="K14" s="47">
        <f>J14+'28.07.2017'!K14</f>
        <v>1</v>
      </c>
      <c r="L14" s="68">
        <v>0</v>
      </c>
      <c r="M14" s="43">
        <f>L14+'28.07.2017'!M14</f>
        <v>0</v>
      </c>
      <c r="N14" s="69">
        <v>13</v>
      </c>
      <c r="O14" s="377">
        <f>N14+'28.07.2017'!O14</f>
        <v>2175.8599999999997</v>
      </c>
      <c r="P14" s="84">
        <v>12</v>
      </c>
      <c r="Q14" s="407">
        <f>P14+'28.07.2017'!Q14</f>
        <v>1430.36</v>
      </c>
      <c r="R14" s="70">
        <v>0</v>
      </c>
      <c r="S14" s="53">
        <f>R14+'28.07.2017'!S14</f>
        <v>21.815000000000001</v>
      </c>
      <c r="T14" s="42">
        <v>0</v>
      </c>
      <c r="U14" s="51">
        <f>T14+'28.07.2017'!U14</f>
        <v>21.384999999999998</v>
      </c>
      <c r="V14" s="42">
        <v>0</v>
      </c>
      <c r="W14" s="55">
        <f>V14+'28.07.2017'!W14</f>
        <v>14</v>
      </c>
      <c r="X14" s="42">
        <v>8.0000000000000002E-3</v>
      </c>
      <c r="Y14" s="57">
        <f>X14+'28.07.2017'!Y14</f>
        <v>1.1048000000000002</v>
      </c>
      <c r="Z14" s="42">
        <v>15</v>
      </c>
      <c r="AA14" s="365">
        <f>Z14+'28.07.2017'!AA14</f>
        <v>408</v>
      </c>
      <c r="AB14" s="42">
        <v>0</v>
      </c>
      <c r="AC14" s="59">
        <f>AB14+'28.07.2017'!AC14</f>
        <v>21</v>
      </c>
      <c r="AD14" s="71"/>
    </row>
    <row r="15" spans="1:30" s="304" customFormat="1" ht="69.95" customHeight="1" x14ac:dyDescent="0.4">
      <c r="A15" s="96" t="s">
        <v>25</v>
      </c>
      <c r="B15" s="97">
        <v>48</v>
      </c>
      <c r="C15" s="98">
        <f t="shared" ref="C15:C22" si="1">E15/B15</f>
        <v>45.145833333333336</v>
      </c>
      <c r="D15" s="301">
        <f>F15+H15+J15+L15</f>
        <v>31</v>
      </c>
      <c r="E15" s="316">
        <f>G15+I15+K15+M15</f>
        <v>2167</v>
      </c>
      <c r="F15" s="317">
        <v>20</v>
      </c>
      <c r="G15" s="45">
        <f>F15+'28.07.2017'!G15</f>
        <v>1552</v>
      </c>
      <c r="H15" s="318">
        <v>6</v>
      </c>
      <c r="I15" s="47">
        <f>H15+'28.07.2017'!I15</f>
        <v>542</v>
      </c>
      <c r="J15" s="318">
        <v>5</v>
      </c>
      <c r="K15" s="47">
        <f>J15+'28.07.2017'!K15</f>
        <v>73</v>
      </c>
      <c r="L15" s="318">
        <v>0</v>
      </c>
      <c r="M15" s="43">
        <f>L15+'28.07.2017'!M15</f>
        <v>0</v>
      </c>
      <c r="N15" s="317">
        <v>41</v>
      </c>
      <c r="O15" s="377">
        <f>N15+'28.07.2017'!O15</f>
        <v>5880.5000000000009</v>
      </c>
      <c r="P15" s="405">
        <v>115.64</v>
      </c>
      <c r="Q15" s="407">
        <f>P15+'28.07.2017'!Q15</f>
        <v>5447.0129200000001</v>
      </c>
      <c r="R15" s="329">
        <v>3.5390000000000001</v>
      </c>
      <c r="S15" s="53">
        <f>R15+'28.07.2017'!S15</f>
        <v>636.62100000000009</v>
      </c>
      <c r="T15" s="85">
        <v>4.2640000000000002</v>
      </c>
      <c r="U15" s="51">
        <f>T15+'28.07.2017'!U15</f>
        <v>633.23000000000013</v>
      </c>
      <c r="V15" s="85">
        <v>0</v>
      </c>
      <c r="W15" s="55">
        <f>V15+'28.07.2017'!W15</f>
        <v>121</v>
      </c>
      <c r="X15" s="395">
        <v>9.1000000000000004E-3</v>
      </c>
      <c r="Y15" s="57">
        <f>X15+'28.07.2017'!Y15</f>
        <v>6.8408500000000005</v>
      </c>
      <c r="Z15" s="85">
        <v>162</v>
      </c>
      <c r="AA15" s="365">
        <f>Z15+'28.07.2017'!AA15</f>
        <v>18976</v>
      </c>
      <c r="AB15" s="85">
        <v>2</v>
      </c>
      <c r="AC15" s="59">
        <f>AB15+'28.07.2017'!AC15</f>
        <v>266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49.617647058823529</v>
      </c>
      <c r="D16" s="301">
        <f>F16+H16+J16+L16</f>
        <v>51</v>
      </c>
      <c r="E16" s="303">
        <f t="shared" si="0"/>
        <v>1687</v>
      </c>
      <c r="F16" s="44">
        <v>14</v>
      </c>
      <c r="G16" s="45">
        <f>F16+'28.07.2017'!G16</f>
        <v>856</v>
      </c>
      <c r="H16" s="46">
        <v>36</v>
      </c>
      <c r="I16" s="47">
        <f>H16+'28.07.2017'!I16</f>
        <v>722</v>
      </c>
      <c r="J16" s="46">
        <v>1</v>
      </c>
      <c r="K16" s="47">
        <f>J16+'28.07.2017'!K16</f>
        <v>104</v>
      </c>
      <c r="L16" s="46">
        <v>0</v>
      </c>
      <c r="M16" s="43">
        <f>L16+'28.07.2017'!M16</f>
        <v>5</v>
      </c>
      <c r="N16" s="328">
        <v>94.2</v>
      </c>
      <c r="O16" s="377">
        <f>N16+'28.07.2017'!O16</f>
        <v>5297.3000000000011</v>
      </c>
      <c r="P16" s="84">
        <v>66</v>
      </c>
      <c r="Q16" s="407">
        <f>P16+'28.07.2017'!Q16</f>
        <v>4526.3590000000004</v>
      </c>
      <c r="R16" s="70">
        <v>0</v>
      </c>
      <c r="S16" s="53">
        <f>R16+'28.07.2017'!S16</f>
        <v>444</v>
      </c>
      <c r="T16" s="85">
        <v>4.7430000000000003</v>
      </c>
      <c r="U16" s="51">
        <f>T16+'28.07.2017'!U16</f>
        <v>252.75700000000003</v>
      </c>
      <c r="V16" s="85">
        <v>4</v>
      </c>
      <c r="W16" s="55">
        <f>V16+'28.07.2017'!W16</f>
        <v>163</v>
      </c>
      <c r="X16" s="329">
        <v>7.2760000000000005E-2</v>
      </c>
      <c r="Y16" s="57">
        <f>X16+'28.07.2017'!Y16</f>
        <v>6.6189199999999984</v>
      </c>
      <c r="Z16" s="85">
        <v>15</v>
      </c>
      <c r="AA16" s="365">
        <f>Z16+'28.07.2017'!AA16</f>
        <v>5224</v>
      </c>
      <c r="AB16" s="85">
        <v>6</v>
      </c>
      <c r="AC16" s="59">
        <f>AB16+'28.07.2017'!AC16</f>
        <v>259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24.12</v>
      </c>
      <c r="D17" s="56">
        <f t="shared" si="0"/>
        <v>13</v>
      </c>
      <c r="E17" s="82">
        <f t="shared" si="0"/>
        <v>603</v>
      </c>
      <c r="F17" s="76">
        <v>9</v>
      </c>
      <c r="G17" s="45">
        <f>F17+'28.07.2017'!G17</f>
        <v>289</v>
      </c>
      <c r="H17" s="77">
        <v>4</v>
      </c>
      <c r="I17" s="47">
        <f>H17+'28.07.2017'!I17</f>
        <v>266</v>
      </c>
      <c r="J17" s="77">
        <v>0</v>
      </c>
      <c r="K17" s="47">
        <f>J17+'28.07.2017'!K17</f>
        <v>48</v>
      </c>
      <c r="L17" s="77">
        <v>0</v>
      </c>
      <c r="M17" s="43">
        <f>L17+'28.07.2017'!M17</f>
        <v>0</v>
      </c>
      <c r="N17" s="83">
        <v>0</v>
      </c>
      <c r="O17" s="377">
        <f>N17+'28.07.2017'!O17</f>
        <v>1978</v>
      </c>
      <c r="P17" s="84">
        <v>0</v>
      </c>
      <c r="Q17" s="407">
        <f>P17+'28.07.2017'!Q17</f>
        <v>1769.89562</v>
      </c>
      <c r="R17" s="70">
        <v>0</v>
      </c>
      <c r="S17" s="53">
        <f>R17+'28.07.2017'!S17</f>
        <v>89.710999999999999</v>
      </c>
      <c r="T17" s="52">
        <v>0</v>
      </c>
      <c r="U17" s="51">
        <f>T17+'28.07.2017'!U17</f>
        <v>6.9619999999999989</v>
      </c>
      <c r="V17" s="42">
        <v>0</v>
      </c>
      <c r="W17" s="55">
        <f>V17+'28.07.2017'!W17</f>
        <v>2</v>
      </c>
      <c r="X17" s="84">
        <v>1.5259999999999999E-2</v>
      </c>
      <c r="Y17" s="57">
        <f>X17+'28.07.2017'!Y17</f>
        <v>1.348238</v>
      </c>
      <c r="Z17" s="85">
        <v>6</v>
      </c>
      <c r="AA17" s="365">
        <f>Z17+'28.07.2017'!AA17</f>
        <v>367</v>
      </c>
      <c r="AB17" s="56">
        <v>0</v>
      </c>
      <c r="AC17" s="59">
        <f>AB17+'28.07.2017'!AC17</f>
        <v>7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31.214285714285715</v>
      </c>
      <c r="D18" s="64">
        <f t="shared" si="0"/>
        <v>2</v>
      </c>
      <c r="E18" s="78">
        <f t="shared" si="0"/>
        <v>437</v>
      </c>
      <c r="F18" s="86">
        <v>1</v>
      </c>
      <c r="G18" s="45">
        <f>F18+'28.07.2017'!G18</f>
        <v>351</v>
      </c>
      <c r="H18" s="68">
        <v>1</v>
      </c>
      <c r="I18" s="47">
        <f>H18+'28.07.2017'!I18</f>
        <v>55</v>
      </c>
      <c r="J18" s="87">
        <v>0</v>
      </c>
      <c r="K18" s="47">
        <f>J18+'28.07.2017'!K18</f>
        <v>9</v>
      </c>
      <c r="L18" s="87">
        <v>0</v>
      </c>
      <c r="M18" s="43">
        <f>L18+'28.07.2017'!M18</f>
        <v>22</v>
      </c>
      <c r="N18" s="88">
        <v>110</v>
      </c>
      <c r="O18" s="377">
        <f>N18+'28.07.2017'!O18</f>
        <v>1541.4</v>
      </c>
      <c r="P18" s="84">
        <v>33</v>
      </c>
      <c r="Q18" s="407">
        <f>P18+'28.07.2017'!Q18</f>
        <v>897.9</v>
      </c>
      <c r="R18" s="79">
        <v>0</v>
      </c>
      <c r="S18" s="53">
        <f>R18+'28.07.2017'!S18</f>
        <v>5927.01</v>
      </c>
      <c r="T18" s="80">
        <v>0</v>
      </c>
      <c r="U18" s="51">
        <f>T18+'28.07.2017'!U18</f>
        <v>6477.8325300000006</v>
      </c>
      <c r="V18" s="64">
        <v>0</v>
      </c>
      <c r="W18" s="55">
        <f>V18+'28.07.2017'!W18</f>
        <v>0</v>
      </c>
      <c r="X18" s="64">
        <v>0</v>
      </c>
      <c r="Y18" s="57">
        <f>X18+'28.07.2017'!Y18</f>
        <v>2.7870000000000004</v>
      </c>
      <c r="Z18" s="64">
        <v>1</v>
      </c>
      <c r="AA18" s="365">
        <f>Z18+'28.07.2017'!AA18</f>
        <v>1168</v>
      </c>
      <c r="AB18" s="64">
        <v>1</v>
      </c>
      <c r="AC18" s="59">
        <f>AB18+'28.07.2017'!AC18</f>
        <v>87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52.222222222222221</v>
      </c>
      <c r="D19" s="80">
        <f t="shared" si="0"/>
        <v>17</v>
      </c>
      <c r="E19" s="92">
        <f t="shared" si="0"/>
        <v>470</v>
      </c>
      <c r="F19" s="66">
        <v>6</v>
      </c>
      <c r="G19" s="45">
        <f>F19+'28.07.2017'!G19</f>
        <v>298</v>
      </c>
      <c r="H19" s="68">
        <v>8</v>
      </c>
      <c r="I19" s="47">
        <f>H19+'28.07.2017'!I19</f>
        <v>119</v>
      </c>
      <c r="J19" s="68">
        <v>2</v>
      </c>
      <c r="K19" s="47">
        <f>J19+'28.07.2017'!K19</f>
        <v>36</v>
      </c>
      <c r="L19" s="68">
        <v>1</v>
      </c>
      <c r="M19" s="43">
        <f>L19+'28.07.2017'!M19</f>
        <v>17</v>
      </c>
      <c r="N19" s="69">
        <v>37.5</v>
      </c>
      <c r="O19" s="377">
        <f>N19+'28.07.2017'!O19</f>
        <v>1148</v>
      </c>
      <c r="P19" s="406">
        <v>19</v>
      </c>
      <c r="Q19" s="407">
        <f>P19+'28.07.2017'!Q19</f>
        <v>816.59339999999986</v>
      </c>
      <c r="R19" s="81">
        <v>0</v>
      </c>
      <c r="S19" s="53">
        <f>R19+'28.07.2017'!S19</f>
        <v>50.825999999999993</v>
      </c>
      <c r="T19" s="93">
        <v>0</v>
      </c>
      <c r="U19" s="51">
        <f>T19+'28.07.2017'!U19</f>
        <v>32.536999999999999</v>
      </c>
      <c r="V19" s="94">
        <v>0</v>
      </c>
      <c r="W19" s="55">
        <f>V19+'28.07.2017'!W19</f>
        <v>5</v>
      </c>
      <c r="X19" s="95">
        <v>1.9E-2</v>
      </c>
      <c r="Y19" s="57">
        <f>X19+'28.07.2017'!Y19</f>
        <v>0.78979999999999995</v>
      </c>
      <c r="Z19" s="79">
        <v>10</v>
      </c>
      <c r="AA19" s="365">
        <f>Z19+'28.07.2017'!AA19</f>
        <v>1127</v>
      </c>
      <c r="AB19" s="80">
        <v>4</v>
      </c>
      <c r="AC19" s="59">
        <f>AB19+'28.07.2017'!AC19</f>
        <v>127</v>
      </c>
      <c r="AD19" s="71"/>
    </row>
    <row r="20" spans="1:31" s="72" customFormat="1" ht="69.95" customHeight="1" x14ac:dyDescent="0.4">
      <c r="A20" s="96" t="s">
        <v>30</v>
      </c>
      <c r="B20" s="97">
        <v>10</v>
      </c>
      <c r="C20" s="98">
        <f t="shared" si="1"/>
        <v>43</v>
      </c>
      <c r="D20" s="301">
        <f t="shared" si="0"/>
        <v>1</v>
      </c>
      <c r="E20" s="303">
        <f t="shared" si="0"/>
        <v>430</v>
      </c>
      <c r="F20" s="317">
        <v>0</v>
      </c>
      <c r="G20" s="45">
        <f>F20+'28.07.2017'!G20</f>
        <v>198</v>
      </c>
      <c r="H20" s="318">
        <v>1</v>
      </c>
      <c r="I20" s="47">
        <f>H20+'28.07.2017'!I20</f>
        <v>191</v>
      </c>
      <c r="J20" s="77">
        <v>0</v>
      </c>
      <c r="K20" s="47">
        <f>J20+'28.07.2017'!K20</f>
        <v>41</v>
      </c>
      <c r="L20" s="318">
        <v>0</v>
      </c>
      <c r="M20" s="43">
        <f>L20+'28.07.2017'!M20</f>
        <v>0</v>
      </c>
      <c r="N20" s="317">
        <v>3</v>
      </c>
      <c r="O20" s="377">
        <f>N20+'28.07.2017'!O20</f>
        <v>2598</v>
      </c>
      <c r="P20" s="84">
        <v>140</v>
      </c>
      <c r="Q20" s="407">
        <f>P20+'28.07.2017'!Q20</f>
        <v>2084</v>
      </c>
      <c r="R20" s="351">
        <v>0</v>
      </c>
      <c r="S20" s="53">
        <f>R20+'28.07.2017'!S20</f>
        <v>28.799999999999997</v>
      </c>
      <c r="T20" s="351">
        <v>2.78</v>
      </c>
      <c r="U20" s="51">
        <f>T20+'28.07.2017'!U20</f>
        <v>17.25</v>
      </c>
      <c r="V20" s="299">
        <v>0</v>
      </c>
      <c r="W20" s="55">
        <f>V20+'28.07.2017'!W20</f>
        <v>4</v>
      </c>
      <c r="X20" s="301">
        <v>0</v>
      </c>
      <c r="Y20" s="57">
        <f>X20+'28.07.2017'!Y20</f>
        <v>1.1229999999999998</v>
      </c>
      <c r="Z20" s="301">
        <v>0</v>
      </c>
      <c r="AA20" s="365">
        <f>Z20+'28.07.2017'!AA20</f>
        <v>473</v>
      </c>
      <c r="AB20" s="301">
        <v>0</v>
      </c>
      <c r="AC20" s="59">
        <f>AB20+'28.07.2017'!AC20</f>
        <v>61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25.142857142857142</v>
      </c>
      <c r="D21" s="80">
        <f t="shared" si="0"/>
        <v>5</v>
      </c>
      <c r="E21" s="92">
        <f t="shared" si="0"/>
        <v>176</v>
      </c>
      <c r="F21" s="66">
        <v>2</v>
      </c>
      <c r="G21" s="45">
        <f>F21+'28.07.2017'!G21</f>
        <v>56</v>
      </c>
      <c r="H21" s="67">
        <v>3</v>
      </c>
      <c r="I21" s="47">
        <f>H21+'28.07.2017'!I21</f>
        <v>114</v>
      </c>
      <c r="J21" s="68">
        <v>0</v>
      </c>
      <c r="K21" s="47">
        <f>J21+'28.07.2017'!K21</f>
        <v>6</v>
      </c>
      <c r="L21" s="68">
        <v>0</v>
      </c>
      <c r="M21" s="43">
        <f>L21+'28.07.2017'!M21</f>
        <v>0</v>
      </c>
      <c r="N21" s="69">
        <v>45</v>
      </c>
      <c r="O21" s="377">
        <f>N21+'28.07.2017'!O21</f>
        <v>578</v>
      </c>
      <c r="P21" s="84">
        <v>43.5</v>
      </c>
      <c r="Q21" s="407">
        <f>P21+'28.07.2017'!Q21</f>
        <v>253.7</v>
      </c>
      <c r="R21" s="104">
        <v>2.2000000000000002</v>
      </c>
      <c r="S21" s="53">
        <f>R21+'28.07.2017'!S21</f>
        <v>5.2</v>
      </c>
      <c r="T21" s="80">
        <v>1.25</v>
      </c>
      <c r="U21" s="51">
        <f>T21+'28.07.2017'!U21</f>
        <v>1.25</v>
      </c>
      <c r="V21" s="80">
        <v>0</v>
      </c>
      <c r="W21" s="55">
        <f>V21+'28.07.2017'!W21</f>
        <v>0</v>
      </c>
      <c r="X21" s="105">
        <v>0</v>
      </c>
      <c r="Y21" s="57">
        <f>X21+'28.07.2017'!Y21</f>
        <v>1.8498000000000001E-2</v>
      </c>
      <c r="Z21" s="80">
        <v>1</v>
      </c>
      <c r="AA21" s="365">
        <f>Z21+'28.07.2017'!AA21</f>
        <v>97</v>
      </c>
      <c r="AB21" s="80">
        <v>0</v>
      </c>
      <c r="AC21" s="59">
        <f>AB21+'28.07.2017'!AC21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20.428571428571427</v>
      </c>
      <c r="D22" s="85">
        <v>1</v>
      </c>
      <c r="E22" s="109">
        <f t="shared" si="0"/>
        <v>143</v>
      </c>
      <c r="F22" s="110">
        <v>0</v>
      </c>
      <c r="G22" s="45">
        <f>F22+'28.07.2017'!G22</f>
        <v>99</v>
      </c>
      <c r="H22" s="111">
        <v>1</v>
      </c>
      <c r="I22" s="47">
        <f>H22+'28.07.2017'!I22</f>
        <v>43</v>
      </c>
      <c r="J22" s="111">
        <v>0</v>
      </c>
      <c r="K22" s="47">
        <f>J22+'28.07.2017'!K22</f>
        <v>1</v>
      </c>
      <c r="L22" s="111">
        <v>0</v>
      </c>
      <c r="M22" s="43">
        <f>L22+'28.07.2017'!M22</f>
        <v>0</v>
      </c>
      <c r="N22" s="110">
        <v>0</v>
      </c>
      <c r="O22" s="377">
        <f>N22+'28.07.2017'!O22</f>
        <v>1216</v>
      </c>
      <c r="P22" s="84">
        <v>0</v>
      </c>
      <c r="Q22" s="407">
        <f>P22+'28.07.2017'!Q22</f>
        <v>792.5</v>
      </c>
      <c r="R22" s="113">
        <v>0</v>
      </c>
      <c r="S22" s="53">
        <f>R22+'28.07.2017'!S22</f>
        <v>95.080000000000013</v>
      </c>
      <c r="T22" s="114">
        <v>0</v>
      </c>
      <c r="U22" s="51">
        <f>T22+'28.07.2017'!U22</f>
        <v>27.224</v>
      </c>
      <c r="V22" s="114">
        <v>0</v>
      </c>
      <c r="W22" s="55">
        <f>V22+'28.07.2017'!W22</f>
        <v>4</v>
      </c>
      <c r="X22" s="114">
        <v>0</v>
      </c>
      <c r="Y22" s="57">
        <f>X22+'28.07.2017'!Y22</f>
        <v>0.16049999999999998</v>
      </c>
      <c r="Z22" s="114">
        <v>104</v>
      </c>
      <c r="AA22" s="365">
        <f>Z22+'28.07.2017'!AA22</f>
        <v>451</v>
      </c>
      <c r="AB22" s="114">
        <v>0</v>
      </c>
      <c r="AC22" s="59">
        <f>AB22+'28.07.2017'!AC22</f>
        <v>17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206</v>
      </c>
      <c r="C23" s="118">
        <f>E23/B23</f>
        <v>41.485436893203882</v>
      </c>
      <c r="D23" s="119">
        <f t="shared" si="0"/>
        <v>171</v>
      </c>
      <c r="E23" s="120">
        <f t="shared" si="0"/>
        <v>8546</v>
      </c>
      <c r="F23" s="121">
        <f t="shared" ref="F23:AC23" si="2">F22+F21+F20+F19+F18+F17+F16+F15+F14+F13</f>
        <v>68</v>
      </c>
      <c r="G23" s="121">
        <f t="shared" si="2"/>
        <v>4840</v>
      </c>
      <c r="H23" s="121">
        <f t="shared" si="2"/>
        <v>87</v>
      </c>
      <c r="I23" s="122">
        <f t="shared" si="2"/>
        <v>3224</v>
      </c>
      <c r="J23" s="121">
        <f t="shared" si="2"/>
        <v>12</v>
      </c>
      <c r="K23" s="122">
        <f t="shared" si="2"/>
        <v>410</v>
      </c>
      <c r="L23" s="121">
        <f t="shared" si="2"/>
        <v>4</v>
      </c>
      <c r="M23" s="121">
        <f t="shared" si="2"/>
        <v>72</v>
      </c>
      <c r="N23" s="123">
        <f t="shared" si="2"/>
        <v>729.7</v>
      </c>
      <c r="O23" s="124">
        <f t="shared" si="2"/>
        <v>37049.46</v>
      </c>
      <c r="P23" s="125">
        <f>P22+P21+P20+P19+P18+P17+P16+P15+P14+P13</f>
        <v>737.14</v>
      </c>
      <c r="Q23" s="125">
        <f t="shared" si="2"/>
        <v>25097.376410000001</v>
      </c>
      <c r="R23" s="125">
        <f t="shared" si="2"/>
        <v>13.291</v>
      </c>
      <c r="S23" s="126">
        <f t="shared" si="2"/>
        <v>8685.6730000000007</v>
      </c>
      <c r="T23" s="125">
        <f t="shared" si="2"/>
        <v>16.212</v>
      </c>
      <c r="U23" s="125">
        <f t="shared" si="2"/>
        <v>8778.9415300000019</v>
      </c>
      <c r="V23" s="122">
        <f t="shared" si="2"/>
        <v>6</v>
      </c>
      <c r="W23" s="122">
        <f t="shared" si="2"/>
        <v>441</v>
      </c>
      <c r="X23" s="125">
        <f t="shared" si="2"/>
        <v>0.12432000000000001</v>
      </c>
      <c r="Y23" s="125">
        <f t="shared" si="2"/>
        <v>25.232423499999996</v>
      </c>
      <c r="Z23" s="126">
        <f t="shared" si="2"/>
        <v>399</v>
      </c>
      <c r="AA23" s="121">
        <f t="shared" si="2"/>
        <v>50355</v>
      </c>
      <c r="AB23" s="121">
        <f t="shared" si="2"/>
        <v>17</v>
      </c>
      <c r="AC23" s="121">
        <f t="shared" si="2"/>
        <v>1049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41.357142857142854</v>
      </c>
      <c r="D24" s="333">
        <v>244</v>
      </c>
      <c r="E24" s="334">
        <v>8685</v>
      </c>
      <c r="F24" s="335">
        <v>87</v>
      </c>
      <c r="G24" s="45">
        <v>5069</v>
      </c>
      <c r="H24" s="336">
        <v>138</v>
      </c>
      <c r="I24" s="336">
        <v>3095</v>
      </c>
      <c r="J24" s="336">
        <v>11</v>
      </c>
      <c r="K24" s="336">
        <v>463</v>
      </c>
      <c r="L24" s="336">
        <v>8</v>
      </c>
      <c r="M24" s="336">
        <v>58</v>
      </c>
      <c r="N24" s="336">
        <v>1871.8999999999999</v>
      </c>
      <c r="O24" s="336">
        <v>33882</v>
      </c>
      <c r="P24" s="336">
        <v>921.40500000000009</v>
      </c>
      <c r="Q24" s="336">
        <v>22767.322240000001</v>
      </c>
      <c r="R24" s="336">
        <v>26.884999999999994</v>
      </c>
      <c r="S24" s="336">
        <v>3183.7309000000005</v>
      </c>
      <c r="T24" s="336">
        <v>40.272999999999996</v>
      </c>
      <c r="U24" s="336">
        <v>2686.2314000000001</v>
      </c>
      <c r="V24" s="336">
        <v>10</v>
      </c>
      <c r="W24" s="336">
        <v>442</v>
      </c>
      <c r="X24" s="336">
        <v>0.37006</v>
      </c>
      <c r="Y24" s="336">
        <v>26.652381999999999</v>
      </c>
      <c r="Z24" s="336">
        <v>334</v>
      </c>
      <c r="AA24" s="336">
        <v>43989</v>
      </c>
      <c r="AB24" s="336">
        <v>42</v>
      </c>
      <c r="AC24" s="336">
        <v>1019</v>
      </c>
    </row>
    <row r="25" spans="1:31" s="72" customFormat="1" ht="53.25" customHeight="1" thickBot="1" x14ac:dyDescent="0.45">
      <c r="A25" s="136" t="s">
        <v>34</v>
      </c>
      <c r="B25" s="137">
        <f>B23-B24</f>
        <v>-4</v>
      </c>
      <c r="C25" s="137">
        <f>C23-C24</f>
        <v>0.12829403606102829</v>
      </c>
      <c r="D25" s="137">
        <f t="shared" ref="D25:AC25" si="3">D23-D24</f>
        <v>-73</v>
      </c>
      <c r="E25" s="138">
        <f t="shared" si="3"/>
        <v>-139</v>
      </c>
      <c r="F25" s="139">
        <f t="shared" si="3"/>
        <v>-19</v>
      </c>
      <c r="G25" s="139">
        <f t="shared" si="3"/>
        <v>-229</v>
      </c>
      <c r="H25" s="140">
        <f t="shared" si="3"/>
        <v>-51</v>
      </c>
      <c r="I25" s="140">
        <f t="shared" si="3"/>
        <v>129</v>
      </c>
      <c r="J25" s="140">
        <f t="shared" si="3"/>
        <v>1</v>
      </c>
      <c r="K25" s="140">
        <f t="shared" si="3"/>
        <v>-53</v>
      </c>
      <c r="L25" s="140">
        <f t="shared" si="3"/>
        <v>-4</v>
      </c>
      <c r="M25" s="140">
        <f t="shared" si="3"/>
        <v>14</v>
      </c>
      <c r="N25" s="141">
        <f t="shared" si="3"/>
        <v>-1142.1999999999998</v>
      </c>
      <c r="O25" s="140">
        <f t="shared" si="3"/>
        <v>3167.4599999999991</v>
      </c>
      <c r="P25" s="140">
        <f t="shared" si="3"/>
        <v>-184.2650000000001</v>
      </c>
      <c r="Q25" s="142">
        <f>Q23-Q24</f>
        <v>2330.0541699999994</v>
      </c>
      <c r="R25" s="141">
        <f t="shared" si="3"/>
        <v>-13.593999999999994</v>
      </c>
      <c r="S25" s="140">
        <f t="shared" si="3"/>
        <v>5501.9421000000002</v>
      </c>
      <c r="T25" s="140">
        <f t="shared" si="3"/>
        <v>-24.060999999999996</v>
      </c>
      <c r="U25" s="140">
        <f t="shared" si="3"/>
        <v>6092.7101300000013</v>
      </c>
      <c r="V25" s="140">
        <f t="shared" si="3"/>
        <v>-4</v>
      </c>
      <c r="W25" s="140">
        <f t="shared" si="3"/>
        <v>-1</v>
      </c>
      <c r="X25" s="143">
        <f t="shared" si="3"/>
        <v>-0.24573999999999999</v>
      </c>
      <c r="Y25" s="143">
        <f t="shared" si="3"/>
        <v>-1.4199585000000035</v>
      </c>
      <c r="Z25" s="140">
        <f t="shared" si="3"/>
        <v>65</v>
      </c>
      <c r="AA25" s="140">
        <f t="shared" si="3"/>
        <v>6366</v>
      </c>
      <c r="AB25" s="140">
        <f t="shared" si="3"/>
        <v>-25</v>
      </c>
      <c r="AC25" s="138">
        <f t="shared" si="3"/>
        <v>30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6" activePane="bottomLeft" state="frozen"/>
      <selection pane="bottomLeft" activeCell="A17" sqref="A17:XFD17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42938</v>
      </c>
      <c r="K6" s="9" t="s">
        <v>2</v>
      </c>
      <c r="L6" s="8">
        <v>42944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26"/>
      <c r="E11" s="428"/>
      <c r="F11" s="429"/>
      <c r="G11" s="430"/>
      <c r="H11" s="21"/>
      <c r="I11" s="21"/>
      <c r="J11" s="431"/>
      <c r="K11" s="431"/>
      <c r="L11" s="431"/>
      <c r="M11" s="428"/>
      <c r="N11" s="23"/>
      <c r="O11" s="24"/>
      <c r="P11" s="424"/>
      <c r="Q11" s="425"/>
      <c r="R11" s="426"/>
      <c r="S11" s="427"/>
      <c r="T11" s="426"/>
      <c r="U11" s="427"/>
      <c r="V11" s="426"/>
      <c r="W11" s="427"/>
      <c r="X11" s="426"/>
      <c r="Y11" s="427"/>
      <c r="Z11" s="426"/>
      <c r="AA11" s="427"/>
      <c r="AB11" s="426"/>
      <c r="AC11" s="428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44.822222222222223</v>
      </c>
      <c r="D13" s="42">
        <f t="shared" ref="D13:E23" si="0">F13+H13+J13+L13</f>
        <v>31</v>
      </c>
      <c r="E13" s="43">
        <f t="shared" si="0"/>
        <v>2017</v>
      </c>
      <c r="F13" s="44">
        <v>10</v>
      </c>
      <c r="G13" s="45">
        <f>F13+'21.07.2017'!G13</f>
        <v>1042</v>
      </c>
      <c r="H13" s="46">
        <v>14</v>
      </c>
      <c r="I13" s="47">
        <f>H13+'21.07.2017'!I13</f>
        <v>862</v>
      </c>
      <c r="J13" s="46">
        <v>7</v>
      </c>
      <c r="K13" s="47">
        <f>J13+'21.07.2017'!K13</f>
        <v>88</v>
      </c>
      <c r="L13" s="46">
        <v>0</v>
      </c>
      <c r="M13" s="43">
        <f>L13+'21.07.2017'!M13</f>
        <v>25</v>
      </c>
      <c r="N13" s="48">
        <v>865</v>
      </c>
      <c r="O13" s="377">
        <f>N13+'21.07.2017'!O13</f>
        <v>14250.4</v>
      </c>
      <c r="P13" s="84">
        <v>217.03515999999999</v>
      </c>
      <c r="Q13" s="407">
        <f>P13+'21.07.2017'!Q13</f>
        <v>6771.0554700000002</v>
      </c>
      <c r="R13" s="329">
        <v>2.4350000000000001</v>
      </c>
      <c r="S13" s="53">
        <f>R13+'21.07.2017'!S13</f>
        <v>1379.058</v>
      </c>
      <c r="T13" s="42">
        <v>3.3010000000000002</v>
      </c>
      <c r="U13" s="51">
        <f>T13+'21.07.2017'!U13</f>
        <v>1305.3389999999997</v>
      </c>
      <c r="V13" s="54">
        <v>0</v>
      </c>
      <c r="W13" s="55">
        <f>V13+'21.07.2017'!W13</f>
        <v>126</v>
      </c>
      <c r="X13" s="56">
        <v>1.4149999999999999E-2</v>
      </c>
      <c r="Y13" s="57">
        <f>X13+'21.07.2017'!Y13</f>
        <v>4.4406174999999992</v>
      </c>
      <c r="Z13" s="42">
        <v>105</v>
      </c>
      <c r="AA13" s="365">
        <f>Z13+'21.07.2017'!AA13</f>
        <v>21979</v>
      </c>
      <c r="AB13" s="56">
        <v>2</v>
      </c>
      <c r="AC13" s="59">
        <f>AB13+'21.07.2017'!AC13</f>
        <v>193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52.285714285714285</v>
      </c>
      <c r="D14" s="64">
        <f t="shared" si="0"/>
        <v>16</v>
      </c>
      <c r="E14" s="65">
        <f t="shared" si="0"/>
        <v>366</v>
      </c>
      <c r="F14" s="66">
        <v>7</v>
      </c>
      <c r="G14" s="45">
        <f>F14+'21.07.2017'!G14</f>
        <v>83</v>
      </c>
      <c r="H14" s="67">
        <v>9</v>
      </c>
      <c r="I14" s="47">
        <f>H14+'21.07.2017'!I14</f>
        <v>283</v>
      </c>
      <c r="J14" s="68">
        <v>0</v>
      </c>
      <c r="K14" s="47">
        <f>J14+'21.07.2017'!K14</f>
        <v>0</v>
      </c>
      <c r="L14" s="68">
        <v>0</v>
      </c>
      <c r="M14" s="43">
        <f>L14+'21.07.2017'!M14</f>
        <v>0</v>
      </c>
      <c r="N14" s="69">
        <v>21</v>
      </c>
      <c r="O14" s="377">
        <f>N14+'21.07.2017'!O14</f>
        <v>2162.8599999999997</v>
      </c>
      <c r="P14" s="84">
        <v>24</v>
      </c>
      <c r="Q14" s="282">
        <f>P14+'21.07.2017'!Q14</f>
        <v>1418.36</v>
      </c>
      <c r="R14" s="70">
        <v>0</v>
      </c>
      <c r="S14" s="53">
        <f>R14+'21.07.2017'!S14</f>
        <v>21.815000000000001</v>
      </c>
      <c r="T14" s="42">
        <v>0.5</v>
      </c>
      <c r="U14" s="51">
        <f>T14+'21.07.2017'!U14</f>
        <v>21.384999999999998</v>
      </c>
      <c r="V14" s="42">
        <v>0</v>
      </c>
      <c r="W14" s="55">
        <f>V14+'21.07.2017'!W14</f>
        <v>14</v>
      </c>
      <c r="X14" s="42">
        <v>6.4999999999999997E-3</v>
      </c>
      <c r="Y14" s="57">
        <f>X14+'21.07.2017'!Y14</f>
        <v>1.0968000000000002</v>
      </c>
      <c r="Z14" s="42">
        <v>21</v>
      </c>
      <c r="AA14" s="365">
        <f>Z14+'21.07.2017'!AA14</f>
        <v>393</v>
      </c>
      <c r="AB14" s="42">
        <v>0</v>
      </c>
      <c r="AC14" s="59">
        <f>AB14+'21.07.2017'!AC14</f>
        <v>21</v>
      </c>
      <c r="AD14" s="71"/>
    </row>
    <row r="15" spans="1:30" s="304" customFormat="1" ht="69.95" customHeight="1" x14ac:dyDescent="0.4">
      <c r="A15" s="96" t="s">
        <v>25</v>
      </c>
      <c r="B15" s="97">
        <v>48</v>
      </c>
      <c r="C15" s="98">
        <f t="shared" ref="C15:C22" si="1">E15/B15</f>
        <v>44.5</v>
      </c>
      <c r="D15" s="301">
        <f>F15+H15+J15+L15</f>
        <v>60</v>
      </c>
      <c r="E15" s="316">
        <f>G15+I15+K15+M15</f>
        <v>2136</v>
      </c>
      <c r="F15" s="317">
        <v>44</v>
      </c>
      <c r="G15" s="45">
        <f>F15+'21.07.2017'!G15</f>
        <v>1532</v>
      </c>
      <c r="H15" s="318">
        <v>16</v>
      </c>
      <c r="I15" s="47">
        <f>H15+'21.07.2017'!I15</f>
        <v>536</v>
      </c>
      <c r="J15" s="318">
        <v>0</v>
      </c>
      <c r="K15" s="47">
        <f>J15+'21.07.2017'!K15</f>
        <v>68</v>
      </c>
      <c r="L15" s="318">
        <v>0</v>
      </c>
      <c r="M15" s="43">
        <f>L15+'21.07.2017'!M15</f>
        <v>0</v>
      </c>
      <c r="N15" s="317">
        <v>547</v>
      </c>
      <c r="O15" s="377">
        <f>N15+'21.07.2017'!O15</f>
        <v>5839.5000000000009</v>
      </c>
      <c r="P15" s="405">
        <v>455</v>
      </c>
      <c r="Q15" s="282">
        <f>P15+'21.07.2017'!Q15</f>
        <v>5331.3729199999998</v>
      </c>
      <c r="R15" s="329">
        <v>23.783000000000001</v>
      </c>
      <c r="S15" s="53">
        <f>R15+'21.07.2017'!S15</f>
        <v>633.08200000000011</v>
      </c>
      <c r="T15" s="85">
        <v>24.396000000000001</v>
      </c>
      <c r="U15" s="51">
        <f>T15+'21.07.2017'!U15</f>
        <v>628.96600000000012</v>
      </c>
      <c r="V15" s="85">
        <v>0</v>
      </c>
      <c r="W15" s="55">
        <f>V15+'21.07.2017'!W15</f>
        <v>121</v>
      </c>
      <c r="X15" s="395">
        <v>7.9799999999999996E-2</v>
      </c>
      <c r="Y15" s="57">
        <f>X15+'21.07.2017'!Y15</f>
        <v>6.8317500000000004</v>
      </c>
      <c r="Z15" s="85">
        <v>422</v>
      </c>
      <c r="AA15" s="365">
        <f>Z15+'21.07.2017'!AA15</f>
        <v>18814</v>
      </c>
      <c r="AB15" s="85">
        <v>9</v>
      </c>
      <c r="AC15" s="59">
        <f>AB15+'21.07.2017'!AC15</f>
        <v>264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48.117647058823529</v>
      </c>
      <c r="D16" s="301">
        <f>F16+H16+J16+L16</f>
        <v>23</v>
      </c>
      <c r="E16" s="303">
        <f t="shared" si="0"/>
        <v>1636</v>
      </c>
      <c r="F16" s="44">
        <v>17</v>
      </c>
      <c r="G16" s="45">
        <f>F16+'21.07.2017'!G16</f>
        <v>842</v>
      </c>
      <c r="H16" s="46">
        <v>6</v>
      </c>
      <c r="I16" s="47">
        <f>H16+'21.07.2017'!I16</f>
        <v>686</v>
      </c>
      <c r="J16" s="46">
        <v>0</v>
      </c>
      <c r="K16" s="47">
        <f>J16+'21.07.2017'!K16</f>
        <v>103</v>
      </c>
      <c r="L16" s="46">
        <v>0</v>
      </c>
      <c r="M16" s="43">
        <f>L16+'21.07.2017'!M16</f>
        <v>5</v>
      </c>
      <c r="N16" s="328">
        <v>43.5</v>
      </c>
      <c r="O16" s="377">
        <f>N16+'21.07.2017'!O16</f>
        <v>5203.1000000000013</v>
      </c>
      <c r="P16" s="84">
        <v>740.5</v>
      </c>
      <c r="Q16" s="282">
        <f>P16+'21.07.2017'!Q16</f>
        <v>4460.3590000000004</v>
      </c>
      <c r="R16" s="70">
        <v>14.834</v>
      </c>
      <c r="S16" s="53">
        <f>R16+'21.07.2017'!S16</f>
        <v>444</v>
      </c>
      <c r="T16" s="85">
        <v>6.9669999999999996</v>
      </c>
      <c r="U16" s="51">
        <f>T16+'21.07.2017'!U16</f>
        <v>248.01400000000004</v>
      </c>
      <c r="V16" s="85">
        <v>1</v>
      </c>
      <c r="W16" s="55">
        <f>V16+'21.07.2017'!W16</f>
        <v>159</v>
      </c>
      <c r="X16" s="329">
        <v>0.18556</v>
      </c>
      <c r="Y16" s="57">
        <f>X16+'21.07.2017'!Y16</f>
        <v>6.5461599999999986</v>
      </c>
      <c r="Z16" s="85">
        <v>31</v>
      </c>
      <c r="AA16" s="365">
        <f>Z16+'21.07.2017'!AA16</f>
        <v>5209</v>
      </c>
      <c r="AB16" s="85">
        <v>7</v>
      </c>
      <c r="AC16" s="59">
        <f>AB16+'21.07.2017'!AC16</f>
        <v>253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23.6</v>
      </c>
      <c r="D17" s="56">
        <f t="shared" si="0"/>
        <v>32</v>
      </c>
      <c r="E17" s="82">
        <f t="shared" si="0"/>
        <v>590</v>
      </c>
      <c r="F17" s="76">
        <v>7</v>
      </c>
      <c r="G17" s="45">
        <f>F17+'21.07.2017'!G17</f>
        <v>280</v>
      </c>
      <c r="H17" s="77">
        <v>22</v>
      </c>
      <c r="I17" s="47">
        <f>H17+'21.07.2017'!I17</f>
        <v>262</v>
      </c>
      <c r="J17" s="77">
        <v>3</v>
      </c>
      <c r="K17" s="47">
        <f>J17+'21.07.2017'!K17</f>
        <v>48</v>
      </c>
      <c r="L17" s="77">
        <v>0</v>
      </c>
      <c r="M17" s="43">
        <f>L17+'21.07.2017'!M17</f>
        <v>0</v>
      </c>
      <c r="N17" s="83">
        <v>65</v>
      </c>
      <c r="O17" s="377">
        <f>N17+'21.07.2017'!O17</f>
        <v>1978</v>
      </c>
      <c r="P17" s="84">
        <v>70</v>
      </c>
      <c r="Q17" s="282">
        <f>P17+'21.07.2017'!Q17</f>
        <v>1769.89562</v>
      </c>
      <c r="R17" s="70">
        <v>79.5</v>
      </c>
      <c r="S17" s="53">
        <f>R17+'21.07.2017'!S17</f>
        <v>89.710999999999999</v>
      </c>
      <c r="T17" s="52">
        <v>0</v>
      </c>
      <c r="U17" s="51">
        <f>T17+'21.07.2017'!U17</f>
        <v>6.9619999999999989</v>
      </c>
      <c r="V17" s="42">
        <v>0</v>
      </c>
      <c r="W17" s="55">
        <f>V17+'21.07.2017'!W17</f>
        <v>2</v>
      </c>
      <c r="X17" s="84">
        <v>1.6490000000000001E-2</v>
      </c>
      <c r="Y17" s="57">
        <f>X17+'21.07.2017'!Y17</f>
        <v>1.332978</v>
      </c>
      <c r="Z17" s="85">
        <v>46</v>
      </c>
      <c r="AA17" s="365">
        <f>Z17+'21.07.2017'!AA17</f>
        <v>361</v>
      </c>
      <c r="AB17" s="56">
        <v>0</v>
      </c>
      <c r="AC17" s="59">
        <f>AB17+'21.07.2017'!AC17</f>
        <v>7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31.071428571428573</v>
      </c>
      <c r="D18" s="64">
        <f t="shared" si="0"/>
        <v>6</v>
      </c>
      <c r="E18" s="78">
        <f t="shared" si="0"/>
        <v>435</v>
      </c>
      <c r="F18" s="86">
        <v>6</v>
      </c>
      <c r="G18" s="45">
        <f>F18+'21.07.2017'!G18</f>
        <v>350</v>
      </c>
      <c r="H18" s="68">
        <v>0</v>
      </c>
      <c r="I18" s="47">
        <f>H18+'21.07.2017'!I18</f>
        <v>54</v>
      </c>
      <c r="J18" s="87">
        <v>0</v>
      </c>
      <c r="K18" s="47">
        <f>J18+'21.07.2017'!K18</f>
        <v>9</v>
      </c>
      <c r="L18" s="87">
        <v>0</v>
      </c>
      <c r="M18" s="43">
        <f>L18+'21.07.2017'!M18</f>
        <v>22</v>
      </c>
      <c r="N18" s="88">
        <v>268</v>
      </c>
      <c r="O18" s="377">
        <f>N18+'21.07.2017'!O18</f>
        <v>1431.4</v>
      </c>
      <c r="P18" s="84">
        <v>21.5</v>
      </c>
      <c r="Q18" s="282">
        <f>P18+'21.07.2017'!Q18</f>
        <v>864.9</v>
      </c>
      <c r="R18" s="79">
        <v>0</v>
      </c>
      <c r="S18" s="53">
        <f>R18+'21.07.2017'!S18</f>
        <v>5927.01</v>
      </c>
      <c r="T18" s="80">
        <v>0.375</v>
      </c>
      <c r="U18" s="51">
        <f>T18+'21.07.2017'!U18</f>
        <v>6477.8325300000006</v>
      </c>
      <c r="V18" s="64">
        <v>0</v>
      </c>
      <c r="W18" s="55">
        <f>V18+'21.07.2017'!W18</f>
        <v>0</v>
      </c>
      <c r="X18" s="64">
        <v>0</v>
      </c>
      <c r="Y18" s="57">
        <f>X18+'21.07.2017'!Y18</f>
        <v>2.7870000000000004</v>
      </c>
      <c r="Z18" s="64">
        <v>7</v>
      </c>
      <c r="AA18" s="365">
        <f>Z18+'21.07.2017'!AA18</f>
        <v>1167</v>
      </c>
      <c r="AB18" s="64">
        <v>1</v>
      </c>
      <c r="AC18" s="59">
        <f>AB18+'21.07.2017'!AC18</f>
        <v>86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50.333333333333336</v>
      </c>
      <c r="D19" s="80">
        <f t="shared" si="0"/>
        <v>7</v>
      </c>
      <c r="E19" s="92">
        <f t="shared" si="0"/>
        <v>453</v>
      </c>
      <c r="F19" s="66">
        <v>7</v>
      </c>
      <c r="G19" s="45">
        <f>F19+'21.07.2017'!G19</f>
        <v>292</v>
      </c>
      <c r="H19" s="68">
        <v>0</v>
      </c>
      <c r="I19" s="47">
        <f>H19+'21.07.2017'!I19</f>
        <v>111</v>
      </c>
      <c r="J19" s="68">
        <v>0</v>
      </c>
      <c r="K19" s="47">
        <f>J19+'21.07.2017'!K19</f>
        <v>34</v>
      </c>
      <c r="L19" s="68">
        <v>0</v>
      </c>
      <c r="M19" s="43">
        <f>L19+'21.07.2017'!M19</f>
        <v>16</v>
      </c>
      <c r="N19" s="69">
        <v>56</v>
      </c>
      <c r="O19" s="377">
        <f>N19+'21.07.2017'!O19</f>
        <v>1110.5</v>
      </c>
      <c r="P19" s="406">
        <v>33</v>
      </c>
      <c r="Q19" s="282">
        <f>P19+'21.07.2017'!Q19</f>
        <v>797.59339999999986</v>
      </c>
      <c r="R19" s="81">
        <v>0</v>
      </c>
      <c r="S19" s="53">
        <f>R19+'21.07.2017'!S19</f>
        <v>50.825999999999993</v>
      </c>
      <c r="T19" s="93">
        <v>0.55000000000000004</v>
      </c>
      <c r="U19" s="51">
        <f>T19+'21.07.2017'!U19</f>
        <v>32.536999999999999</v>
      </c>
      <c r="V19" s="94">
        <v>1</v>
      </c>
      <c r="W19" s="55">
        <f>V19+'21.07.2017'!W19</f>
        <v>5</v>
      </c>
      <c r="X19" s="95">
        <v>5.7799999999999997E-2</v>
      </c>
      <c r="Y19" s="57">
        <f>X19+'21.07.2017'!Y19</f>
        <v>0.77079999999999993</v>
      </c>
      <c r="Z19" s="79">
        <v>20</v>
      </c>
      <c r="AA19" s="365">
        <f>Z19+'21.07.2017'!AA19</f>
        <v>1117</v>
      </c>
      <c r="AB19" s="80">
        <v>2</v>
      </c>
      <c r="AC19" s="59">
        <f>AB19+'21.07.2017'!AC19</f>
        <v>123</v>
      </c>
      <c r="AD19" s="71"/>
    </row>
    <row r="20" spans="1:31" s="72" customFormat="1" ht="69.95" customHeight="1" x14ac:dyDescent="0.4">
      <c r="A20" s="96" t="s">
        <v>30</v>
      </c>
      <c r="B20" s="97">
        <v>10</v>
      </c>
      <c r="C20" s="98">
        <f t="shared" si="1"/>
        <v>42.9</v>
      </c>
      <c r="D20" s="301">
        <f t="shared" si="0"/>
        <v>2</v>
      </c>
      <c r="E20" s="303">
        <f t="shared" si="0"/>
        <v>429</v>
      </c>
      <c r="F20" s="317">
        <v>1</v>
      </c>
      <c r="G20" s="45">
        <f>F20+'21.07.2017'!G20</f>
        <v>198</v>
      </c>
      <c r="H20" s="318">
        <v>1</v>
      </c>
      <c r="I20" s="47">
        <f>H20+'21.07.2017'!I20</f>
        <v>190</v>
      </c>
      <c r="J20" s="77">
        <v>0</v>
      </c>
      <c r="K20" s="47">
        <f>J20+'21.07.2017'!K20</f>
        <v>41</v>
      </c>
      <c r="L20" s="318">
        <v>0</v>
      </c>
      <c r="M20" s="43">
        <f>L20+'21.07.2017'!M20</f>
        <v>0</v>
      </c>
      <c r="N20" s="317">
        <v>97</v>
      </c>
      <c r="O20" s="377">
        <f>N20+'21.07.2017'!O20</f>
        <v>2595</v>
      </c>
      <c r="P20" s="84">
        <v>52.1</v>
      </c>
      <c r="Q20" s="282">
        <f>P20+'21.07.2017'!Q20</f>
        <v>1944</v>
      </c>
      <c r="R20" s="351">
        <v>1.3</v>
      </c>
      <c r="S20" s="53">
        <f>R20+'21.07.2017'!S20</f>
        <v>28.799999999999997</v>
      </c>
      <c r="T20" s="351">
        <v>0.67</v>
      </c>
      <c r="U20" s="51">
        <f>T20+'21.07.2017'!U20</f>
        <v>14.469999999999999</v>
      </c>
      <c r="V20" s="299">
        <v>0</v>
      </c>
      <c r="W20" s="55">
        <f>V20+'21.07.2017'!W20</f>
        <v>4</v>
      </c>
      <c r="X20" s="301">
        <v>5.0000000000000001E-3</v>
      </c>
      <c r="Y20" s="57">
        <f>X20+'21.07.2017'!Y20</f>
        <v>1.1229999999999998</v>
      </c>
      <c r="Z20" s="301">
        <v>22</v>
      </c>
      <c r="AA20" s="365">
        <f>Z20+'21.07.2017'!AA20</f>
        <v>473</v>
      </c>
      <c r="AB20" s="301">
        <v>1</v>
      </c>
      <c r="AC20" s="59">
        <f>AB20+'21.07.2017'!AC20</f>
        <v>61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24.428571428571427</v>
      </c>
      <c r="D21" s="80">
        <f t="shared" si="0"/>
        <v>5</v>
      </c>
      <c r="E21" s="92">
        <f t="shared" si="0"/>
        <v>171</v>
      </c>
      <c r="F21" s="66">
        <v>0</v>
      </c>
      <c r="G21" s="45">
        <f>F21+'21.07.2017'!G21</f>
        <v>54</v>
      </c>
      <c r="H21" s="67">
        <v>5</v>
      </c>
      <c r="I21" s="47">
        <f>H21+'21.07.2017'!I21</f>
        <v>111</v>
      </c>
      <c r="J21" s="68">
        <v>0</v>
      </c>
      <c r="K21" s="47">
        <f>J21+'21.07.2017'!K21</f>
        <v>6</v>
      </c>
      <c r="L21" s="68">
        <v>0</v>
      </c>
      <c r="M21" s="43">
        <f>L21+'21.07.2017'!M21</f>
        <v>0</v>
      </c>
      <c r="N21" s="69">
        <v>14</v>
      </c>
      <c r="O21" s="377">
        <f>N21+'21.07.2017'!O21</f>
        <v>533</v>
      </c>
      <c r="P21" s="84">
        <v>12</v>
      </c>
      <c r="Q21" s="282">
        <f>P21+'21.07.2017'!Q21</f>
        <v>210.2</v>
      </c>
      <c r="R21" s="104">
        <v>0</v>
      </c>
      <c r="S21" s="53">
        <f>R21+'21.07.2017'!S21</f>
        <v>3</v>
      </c>
      <c r="T21" s="80">
        <v>0</v>
      </c>
      <c r="U21" s="51">
        <f>T21+'21.07.2017'!U21</f>
        <v>0</v>
      </c>
      <c r="V21" s="80">
        <v>0</v>
      </c>
      <c r="W21" s="55">
        <f>V21+'21.07.2017'!W21</f>
        <v>0</v>
      </c>
      <c r="X21" s="105">
        <v>6.4199999999999999E-4</v>
      </c>
      <c r="Y21" s="57">
        <f>X21+'21.07.2017'!Y21</f>
        <v>1.8498000000000001E-2</v>
      </c>
      <c r="Z21" s="80">
        <v>0</v>
      </c>
      <c r="AA21" s="365">
        <f>Z21+'21.07.2017'!AA21</f>
        <v>96</v>
      </c>
      <c r="AB21" s="80">
        <v>0</v>
      </c>
      <c r="AC21" s="59">
        <f>AB21+'21.07.2017'!AC21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20.285714285714285</v>
      </c>
      <c r="D22" s="85">
        <v>1</v>
      </c>
      <c r="E22" s="109">
        <f t="shared" si="0"/>
        <v>142</v>
      </c>
      <c r="F22" s="110">
        <v>5</v>
      </c>
      <c r="G22" s="45">
        <f>F22+'21.07.2017'!G22</f>
        <v>99</v>
      </c>
      <c r="H22" s="111">
        <v>0</v>
      </c>
      <c r="I22" s="47">
        <f>H22+'21.07.2017'!I22</f>
        <v>42</v>
      </c>
      <c r="J22" s="111">
        <v>0</v>
      </c>
      <c r="K22" s="47">
        <f>J22+'21.07.2017'!K22</f>
        <v>1</v>
      </c>
      <c r="L22" s="111">
        <v>0</v>
      </c>
      <c r="M22" s="43">
        <f>L22+'21.07.2017'!M22</f>
        <v>0</v>
      </c>
      <c r="N22" s="110">
        <v>13.5</v>
      </c>
      <c r="O22" s="377">
        <f>N22+'21.07.2017'!O22</f>
        <v>1216</v>
      </c>
      <c r="P22" s="84">
        <v>7</v>
      </c>
      <c r="Q22" s="282">
        <f>P22+'21.07.2017'!Q22</f>
        <v>792.5</v>
      </c>
      <c r="R22" s="113">
        <v>0</v>
      </c>
      <c r="S22" s="53">
        <f>R22+'21.07.2017'!S22</f>
        <v>95.080000000000013</v>
      </c>
      <c r="T22" s="114">
        <v>0</v>
      </c>
      <c r="U22" s="51">
        <f>T22+'21.07.2017'!U22</f>
        <v>27.224</v>
      </c>
      <c r="V22" s="114">
        <v>0</v>
      </c>
      <c r="W22" s="55">
        <f>V22+'21.07.2017'!W22</f>
        <v>4</v>
      </c>
      <c r="X22" s="114">
        <v>2.8000000000000001E-2</v>
      </c>
      <c r="Y22" s="57">
        <f>X22+'21.07.2017'!Y22</f>
        <v>0.16049999999999998</v>
      </c>
      <c r="Z22" s="114">
        <v>30</v>
      </c>
      <c r="AA22" s="365">
        <f>Z22+'21.07.2017'!AA22</f>
        <v>347</v>
      </c>
      <c r="AB22" s="114">
        <v>2</v>
      </c>
      <c r="AC22" s="59">
        <f>AB22+'21.07.2017'!AC22</f>
        <v>17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206</v>
      </c>
      <c r="C23" s="118">
        <f>E23/B23</f>
        <v>40.655339805825243</v>
      </c>
      <c r="D23" s="119">
        <f t="shared" si="0"/>
        <v>187</v>
      </c>
      <c r="E23" s="120">
        <f t="shared" si="0"/>
        <v>8375</v>
      </c>
      <c r="F23" s="121">
        <f t="shared" ref="F23:AC23" si="2">F22+F21+F20+F19+F18+F17+F16+F15+F14+F13</f>
        <v>104</v>
      </c>
      <c r="G23" s="121">
        <f t="shared" si="2"/>
        <v>4772</v>
      </c>
      <c r="H23" s="121">
        <f t="shared" si="2"/>
        <v>73</v>
      </c>
      <c r="I23" s="122">
        <f t="shared" si="2"/>
        <v>3137</v>
      </c>
      <c r="J23" s="121">
        <f t="shared" si="2"/>
        <v>10</v>
      </c>
      <c r="K23" s="122">
        <f t="shared" si="2"/>
        <v>398</v>
      </c>
      <c r="L23" s="121">
        <f t="shared" si="2"/>
        <v>0</v>
      </c>
      <c r="M23" s="121">
        <f t="shared" si="2"/>
        <v>68</v>
      </c>
      <c r="N23" s="123">
        <f t="shared" si="2"/>
        <v>1990</v>
      </c>
      <c r="O23" s="124">
        <f t="shared" si="2"/>
        <v>36319.760000000002</v>
      </c>
      <c r="P23" s="125">
        <f>P22+P21+P20+P19+P18+P17+P16+P15+P14+P13</f>
        <v>1632.1351599999998</v>
      </c>
      <c r="Q23" s="125">
        <f t="shared" si="2"/>
        <v>24360.236409999998</v>
      </c>
      <c r="R23" s="125">
        <f t="shared" si="2"/>
        <v>121.852</v>
      </c>
      <c r="S23" s="126">
        <f t="shared" si="2"/>
        <v>8672.3820000000014</v>
      </c>
      <c r="T23" s="125">
        <f t="shared" si="2"/>
        <v>36.759</v>
      </c>
      <c r="U23" s="125">
        <f t="shared" si="2"/>
        <v>8762.7295300000005</v>
      </c>
      <c r="V23" s="122">
        <f t="shared" si="2"/>
        <v>2</v>
      </c>
      <c r="W23" s="122">
        <f t="shared" si="2"/>
        <v>435</v>
      </c>
      <c r="X23" s="125">
        <f t="shared" si="2"/>
        <v>0.39394199999999996</v>
      </c>
      <c r="Y23" s="125">
        <f t="shared" si="2"/>
        <v>25.108103499999999</v>
      </c>
      <c r="Z23" s="126">
        <f t="shared" si="2"/>
        <v>704</v>
      </c>
      <c r="AA23" s="121">
        <f t="shared" si="2"/>
        <v>49956</v>
      </c>
      <c r="AB23" s="121">
        <f t="shared" si="2"/>
        <v>24</v>
      </c>
      <c r="AC23" s="121">
        <f t="shared" si="2"/>
        <v>1032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40.195238095238096</v>
      </c>
      <c r="D24" s="333">
        <v>164</v>
      </c>
      <c r="E24" s="334">
        <v>8441</v>
      </c>
      <c r="F24" s="335">
        <v>77</v>
      </c>
      <c r="G24" s="45">
        <v>4982</v>
      </c>
      <c r="H24" s="336">
        <v>71</v>
      </c>
      <c r="I24" s="336">
        <v>2957</v>
      </c>
      <c r="J24" s="336">
        <v>16</v>
      </c>
      <c r="K24" s="336">
        <v>452</v>
      </c>
      <c r="L24" s="336">
        <v>0</v>
      </c>
      <c r="M24" s="336">
        <v>50</v>
      </c>
      <c r="N24" s="336">
        <v>1370.5</v>
      </c>
      <c r="O24" s="336">
        <v>32010.1</v>
      </c>
      <c r="P24" s="336">
        <v>381.64413999999999</v>
      </c>
      <c r="Q24" s="336">
        <v>21845.917240000002</v>
      </c>
      <c r="R24" s="336">
        <v>40.462000000000003</v>
      </c>
      <c r="S24" s="336">
        <v>3156.8459000000007</v>
      </c>
      <c r="T24" s="336">
        <v>43.36</v>
      </c>
      <c r="U24" s="336">
        <v>2645.9584</v>
      </c>
      <c r="V24" s="336">
        <v>6</v>
      </c>
      <c r="W24" s="336">
        <v>432</v>
      </c>
      <c r="X24" s="336">
        <v>0.5517399999999999</v>
      </c>
      <c r="Y24" s="336">
        <v>26.282321999999997</v>
      </c>
      <c r="Z24" s="336">
        <v>217</v>
      </c>
      <c r="AA24" s="336">
        <v>43655</v>
      </c>
      <c r="AB24" s="336">
        <v>21</v>
      </c>
      <c r="AC24" s="336">
        <v>977</v>
      </c>
    </row>
    <row r="25" spans="1:31" s="72" customFormat="1" ht="53.25" customHeight="1" thickBot="1" x14ac:dyDescent="0.45">
      <c r="A25" s="136" t="s">
        <v>34</v>
      </c>
      <c r="B25" s="137">
        <f>B23-B24</f>
        <v>-4</v>
      </c>
      <c r="C25" s="137">
        <f>C23-C24</f>
        <v>0.46010171058714633</v>
      </c>
      <c r="D25" s="137">
        <f t="shared" ref="D25:AC25" si="3">D23-D24</f>
        <v>23</v>
      </c>
      <c r="E25" s="138">
        <f t="shared" si="3"/>
        <v>-66</v>
      </c>
      <c r="F25" s="139">
        <f t="shared" si="3"/>
        <v>27</v>
      </c>
      <c r="G25" s="139">
        <f t="shared" si="3"/>
        <v>-210</v>
      </c>
      <c r="H25" s="140">
        <f t="shared" si="3"/>
        <v>2</v>
      </c>
      <c r="I25" s="140">
        <f t="shared" si="3"/>
        <v>180</v>
      </c>
      <c r="J25" s="140">
        <f t="shared" si="3"/>
        <v>-6</v>
      </c>
      <c r="K25" s="140">
        <f t="shared" si="3"/>
        <v>-54</v>
      </c>
      <c r="L25" s="140">
        <f t="shared" si="3"/>
        <v>0</v>
      </c>
      <c r="M25" s="140">
        <f t="shared" si="3"/>
        <v>18</v>
      </c>
      <c r="N25" s="141">
        <f t="shared" si="3"/>
        <v>619.5</v>
      </c>
      <c r="O25" s="140">
        <f t="shared" si="3"/>
        <v>4309.6600000000035</v>
      </c>
      <c r="P25" s="140">
        <f t="shared" si="3"/>
        <v>1250.4910199999999</v>
      </c>
      <c r="Q25" s="142">
        <f>Q23-Q24</f>
        <v>2514.3191699999952</v>
      </c>
      <c r="R25" s="141">
        <f t="shared" si="3"/>
        <v>81.39</v>
      </c>
      <c r="S25" s="140">
        <f t="shared" si="3"/>
        <v>5515.5361000000012</v>
      </c>
      <c r="T25" s="140">
        <f t="shared" si="3"/>
        <v>-6.6009999999999991</v>
      </c>
      <c r="U25" s="140">
        <f t="shared" si="3"/>
        <v>6116.771130000001</v>
      </c>
      <c r="V25" s="140">
        <f t="shared" si="3"/>
        <v>-4</v>
      </c>
      <c r="W25" s="140">
        <f t="shared" si="3"/>
        <v>3</v>
      </c>
      <c r="X25" s="143">
        <f t="shared" si="3"/>
        <v>-0.15779799999999994</v>
      </c>
      <c r="Y25" s="143">
        <f t="shared" si="3"/>
        <v>-1.1742184999999985</v>
      </c>
      <c r="Z25" s="140">
        <f t="shared" si="3"/>
        <v>487</v>
      </c>
      <c r="AA25" s="140">
        <f t="shared" si="3"/>
        <v>6301</v>
      </c>
      <c r="AB25" s="140">
        <f t="shared" si="3"/>
        <v>3</v>
      </c>
      <c r="AC25" s="138">
        <f t="shared" si="3"/>
        <v>55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3" activePane="bottomLeft" state="frozen"/>
      <selection pane="bottomLeft" activeCell="A17" sqref="A17:XFD17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42931</v>
      </c>
      <c r="K6" s="9" t="s">
        <v>2</v>
      </c>
      <c r="L6" s="8">
        <v>42937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18"/>
      <c r="E11" s="420"/>
      <c r="F11" s="421"/>
      <c r="G11" s="422"/>
      <c r="H11" s="21"/>
      <c r="I11" s="21"/>
      <c r="J11" s="423"/>
      <c r="K11" s="423"/>
      <c r="L11" s="423"/>
      <c r="M11" s="420"/>
      <c r="N11" s="23"/>
      <c r="O11" s="24"/>
      <c r="P11" s="416"/>
      <c r="Q11" s="417"/>
      <c r="R11" s="418"/>
      <c r="S11" s="419"/>
      <c r="T11" s="418"/>
      <c r="U11" s="419"/>
      <c r="V11" s="418"/>
      <c r="W11" s="419"/>
      <c r="X11" s="418"/>
      <c r="Y11" s="419"/>
      <c r="Z11" s="418"/>
      <c r="AA11" s="419"/>
      <c r="AB11" s="418"/>
      <c r="AC11" s="420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44.133333333333333</v>
      </c>
      <c r="D13" s="42">
        <f t="shared" ref="D13:E23" si="0">F13+H13+J13+L13</f>
        <v>24</v>
      </c>
      <c r="E13" s="43">
        <f t="shared" si="0"/>
        <v>1986</v>
      </c>
      <c r="F13" s="44">
        <v>6</v>
      </c>
      <c r="G13" s="45">
        <f>F13+'14.07.2017'!G13</f>
        <v>1032</v>
      </c>
      <c r="H13" s="46">
        <v>16</v>
      </c>
      <c r="I13" s="47">
        <f>H13+'14.07.2017'!I13</f>
        <v>848</v>
      </c>
      <c r="J13" s="46">
        <v>2</v>
      </c>
      <c r="K13" s="47">
        <f>J13+'14.07.2017'!K13</f>
        <v>81</v>
      </c>
      <c r="L13" s="46">
        <v>0</v>
      </c>
      <c r="M13" s="43">
        <f>L13+'14.07.2017'!M13</f>
        <v>25</v>
      </c>
      <c r="N13" s="48">
        <v>172</v>
      </c>
      <c r="O13" s="377">
        <f>N13+'14.07.2017'!O13</f>
        <v>13385.4</v>
      </c>
      <c r="P13" s="84">
        <v>92.914000000000001</v>
      </c>
      <c r="Q13" s="282">
        <f>P13+'14.07.2017'!Q13</f>
        <v>6554.0203099999999</v>
      </c>
      <c r="R13" s="329">
        <v>0.75</v>
      </c>
      <c r="S13" s="53">
        <f>R13+'14.07.2017'!S13</f>
        <v>1376.623</v>
      </c>
      <c r="T13" s="42">
        <v>3.5</v>
      </c>
      <c r="U13" s="51">
        <f>T13+'14.07.2017'!U13</f>
        <v>1302.0379999999998</v>
      </c>
      <c r="V13" s="54">
        <v>0</v>
      </c>
      <c r="W13" s="55">
        <f>V13+'14.07.2017'!W13</f>
        <v>126</v>
      </c>
      <c r="X13" s="56">
        <v>0.03</v>
      </c>
      <c r="Y13" s="57">
        <f>X13+'14.07.2017'!Y13</f>
        <v>4.4264674999999993</v>
      </c>
      <c r="Z13" s="42">
        <v>98</v>
      </c>
      <c r="AA13" s="365">
        <f>Z13+'14.07.2017'!AA13</f>
        <v>21874</v>
      </c>
      <c r="AB13" s="56">
        <v>0</v>
      </c>
      <c r="AC13" s="59">
        <f>AB13+'14.07.2017'!AC13</f>
        <v>191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50</v>
      </c>
      <c r="D14" s="64">
        <f t="shared" si="0"/>
        <v>7</v>
      </c>
      <c r="E14" s="65">
        <f t="shared" si="0"/>
        <v>350</v>
      </c>
      <c r="F14" s="66">
        <v>0</v>
      </c>
      <c r="G14" s="45">
        <f>F14+'14.07.2017'!G14</f>
        <v>76</v>
      </c>
      <c r="H14" s="67">
        <v>7</v>
      </c>
      <c r="I14" s="47">
        <f>H14+'14.07.2017'!I14</f>
        <v>274</v>
      </c>
      <c r="J14" s="68">
        <v>0</v>
      </c>
      <c r="K14" s="47">
        <f>J14+'14.07.2017'!K14</f>
        <v>0</v>
      </c>
      <c r="L14" s="68">
        <v>0</v>
      </c>
      <c r="M14" s="43">
        <f>L14+'14.07.2017'!M14</f>
        <v>0</v>
      </c>
      <c r="N14" s="69">
        <v>21</v>
      </c>
      <c r="O14" s="377">
        <f>N14+'14.07.2017'!O14</f>
        <v>2141.8599999999997</v>
      </c>
      <c r="P14" s="84">
        <v>77.599999999999994</v>
      </c>
      <c r="Q14" s="282">
        <f>P14+'14.07.2017'!Q14</f>
        <v>1394.36</v>
      </c>
      <c r="R14" s="70">
        <v>0</v>
      </c>
      <c r="S14" s="53">
        <f>R14+'14.07.2017'!S14</f>
        <v>21.815000000000001</v>
      </c>
      <c r="T14" s="42">
        <v>1.45</v>
      </c>
      <c r="U14" s="53">
        <f>T14+'14.07.2017'!U14</f>
        <v>20.884999999999998</v>
      </c>
      <c r="V14" s="42">
        <v>0</v>
      </c>
      <c r="W14" s="55">
        <f>V14+'14.07.2017'!W14</f>
        <v>14</v>
      </c>
      <c r="X14" s="42">
        <v>0</v>
      </c>
      <c r="Y14" s="57">
        <f>X14+'14.07.2017'!Y14</f>
        <v>1.0903000000000003</v>
      </c>
      <c r="Z14" s="42">
        <v>0</v>
      </c>
      <c r="AA14" s="365">
        <f>Z14+'14.07.2017'!AA14</f>
        <v>372</v>
      </c>
      <c r="AB14" s="42">
        <v>0</v>
      </c>
      <c r="AC14" s="59">
        <f>AB14+'14.07.2017'!AC14</f>
        <v>21</v>
      </c>
      <c r="AD14" s="71"/>
    </row>
    <row r="15" spans="1:30" s="304" customFormat="1" ht="69.95" customHeight="1" x14ac:dyDescent="0.4">
      <c r="A15" s="96" t="s">
        <v>25</v>
      </c>
      <c r="B15" s="97">
        <v>48</v>
      </c>
      <c r="C15" s="98">
        <f t="shared" ref="C15:C22" si="1">E15/B15</f>
        <v>43.25</v>
      </c>
      <c r="D15" s="301">
        <f>F15+H15+J15+L15</f>
        <v>40</v>
      </c>
      <c r="E15" s="316">
        <f>G15+I15+K15+M15</f>
        <v>2076</v>
      </c>
      <c r="F15" s="317">
        <v>25</v>
      </c>
      <c r="G15" s="45">
        <f>F15+'14.07.2017'!G15</f>
        <v>1488</v>
      </c>
      <c r="H15" s="318">
        <v>8</v>
      </c>
      <c r="I15" s="47">
        <f>H15+'14.07.2017'!I15</f>
        <v>520</v>
      </c>
      <c r="J15" s="318">
        <v>7</v>
      </c>
      <c r="K15" s="47">
        <f>J15+'14.07.2017'!K15</f>
        <v>68</v>
      </c>
      <c r="L15" s="318">
        <v>0</v>
      </c>
      <c r="M15" s="43">
        <f>L15+'14.07.2017'!M15</f>
        <v>0</v>
      </c>
      <c r="N15" s="317">
        <v>104</v>
      </c>
      <c r="O15" s="377">
        <f>N15+'14.07.2017'!O15</f>
        <v>5292.5000000000009</v>
      </c>
      <c r="P15" s="405">
        <v>192.39400000000001</v>
      </c>
      <c r="Q15" s="282">
        <f>P15+'14.07.2017'!Q15</f>
        <v>4876.3729199999998</v>
      </c>
      <c r="R15" s="329">
        <v>2.7</v>
      </c>
      <c r="S15" s="53">
        <f>R15+'14.07.2017'!S15</f>
        <v>609.29900000000009</v>
      </c>
      <c r="T15" s="85">
        <v>3.5750000000000002</v>
      </c>
      <c r="U15" s="51">
        <f>T15+'14.07.2017'!U15</f>
        <v>604.57000000000016</v>
      </c>
      <c r="V15" s="85">
        <v>0</v>
      </c>
      <c r="W15" s="55">
        <f>V15+'14.07.2017'!W15</f>
        <v>121</v>
      </c>
      <c r="X15" s="395">
        <v>6.4000000000000003E-3</v>
      </c>
      <c r="Y15" s="57">
        <f>X15+'14.07.2017'!Y15</f>
        <v>6.7519500000000008</v>
      </c>
      <c r="Z15" s="85">
        <v>25</v>
      </c>
      <c r="AA15" s="365">
        <f>Z15+'14.07.2017'!AA15</f>
        <v>18392</v>
      </c>
      <c r="AB15" s="85">
        <v>8</v>
      </c>
      <c r="AC15" s="59">
        <f>AB15+'14.07.2017'!AC15</f>
        <v>255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47.441176470588232</v>
      </c>
      <c r="D16" s="301">
        <f>F16+H16+J16+L16</f>
        <v>26</v>
      </c>
      <c r="E16" s="303">
        <f t="shared" si="0"/>
        <v>1613</v>
      </c>
      <c r="F16" s="44">
        <v>11</v>
      </c>
      <c r="G16" s="45">
        <f>F16+'14.07.2017'!G16</f>
        <v>825</v>
      </c>
      <c r="H16" s="46">
        <v>13</v>
      </c>
      <c r="I16" s="47">
        <f>H16+'14.07.2017'!I16</f>
        <v>680</v>
      </c>
      <c r="J16" s="46">
        <v>2</v>
      </c>
      <c r="K16" s="47">
        <f>J16+'14.07.2017'!K16</f>
        <v>103</v>
      </c>
      <c r="L16" s="46">
        <v>0</v>
      </c>
      <c r="M16" s="43">
        <f>L16+'14.07.2017'!M16</f>
        <v>5</v>
      </c>
      <c r="N16" s="328">
        <v>92</v>
      </c>
      <c r="O16" s="377">
        <f>N16+'14.07.2017'!O16</f>
        <v>5159.6000000000013</v>
      </c>
      <c r="P16" s="84">
        <v>597.5</v>
      </c>
      <c r="Q16" s="282">
        <f>P16+'14.07.2017'!Q16</f>
        <v>3719.8590000000004</v>
      </c>
      <c r="R16" s="70">
        <v>0</v>
      </c>
      <c r="S16" s="53">
        <f>R16+'14.07.2017'!S16</f>
        <v>429.166</v>
      </c>
      <c r="T16" s="85">
        <v>1.25</v>
      </c>
      <c r="U16" s="51">
        <f>T16+'14.07.2017'!U16</f>
        <v>241.04700000000003</v>
      </c>
      <c r="V16" s="85">
        <v>3</v>
      </c>
      <c r="W16" s="55">
        <f>V16+'14.07.2017'!W16</f>
        <v>158</v>
      </c>
      <c r="X16" s="329">
        <v>0.51783999999999997</v>
      </c>
      <c r="Y16" s="57">
        <f>X16+'14.07.2017'!Y16</f>
        <v>6.3605999999999989</v>
      </c>
      <c r="Z16" s="85">
        <v>54</v>
      </c>
      <c r="AA16" s="365">
        <f>Z16+'14.07.2017'!AA16</f>
        <v>5178</v>
      </c>
      <c r="AB16" s="85">
        <v>4</v>
      </c>
      <c r="AC16" s="59">
        <f>AB16+'14.07.2017'!AC16</f>
        <v>246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22.32</v>
      </c>
      <c r="D17" s="56">
        <f t="shared" si="0"/>
        <v>45</v>
      </c>
      <c r="E17" s="82">
        <f t="shared" si="0"/>
        <v>558</v>
      </c>
      <c r="F17" s="76">
        <v>15</v>
      </c>
      <c r="G17" s="45">
        <f>F17+'14.07.2017'!G17</f>
        <v>273</v>
      </c>
      <c r="H17" s="77">
        <v>26</v>
      </c>
      <c r="I17" s="47">
        <f>H17+'14.07.2017'!I17</f>
        <v>240</v>
      </c>
      <c r="J17" s="77">
        <v>4</v>
      </c>
      <c r="K17" s="47">
        <f>J17+'14.07.2017'!K17</f>
        <v>45</v>
      </c>
      <c r="L17" s="77">
        <v>0</v>
      </c>
      <c r="M17" s="43">
        <f>L17+'14.07.2017'!M17</f>
        <v>0</v>
      </c>
      <c r="N17" s="83">
        <v>24</v>
      </c>
      <c r="O17" s="377">
        <f>N17+'14.07.2017'!O17</f>
        <v>1913</v>
      </c>
      <c r="P17" s="84">
        <v>27</v>
      </c>
      <c r="Q17" s="282">
        <f>P17+'14.07.2017'!Q17</f>
        <v>1699.89562</v>
      </c>
      <c r="R17" s="70">
        <v>0</v>
      </c>
      <c r="S17" s="53">
        <f>R17+'14.07.2017'!S17</f>
        <v>10.211</v>
      </c>
      <c r="T17" s="52">
        <v>0</v>
      </c>
      <c r="U17" s="51">
        <f>T17+'14.07.2017'!U17</f>
        <v>6.9619999999999989</v>
      </c>
      <c r="V17" s="42">
        <v>0</v>
      </c>
      <c r="W17" s="55">
        <f>V17+'14.07.2017'!W17</f>
        <v>2</v>
      </c>
      <c r="X17" s="84">
        <v>1.2899999999999999E-3</v>
      </c>
      <c r="Y17" s="57">
        <f>X17+'14.07.2017'!Y17</f>
        <v>1.3164880000000001</v>
      </c>
      <c r="Z17" s="85">
        <v>6</v>
      </c>
      <c r="AA17" s="365">
        <f>Z17+'14.07.2017'!AA17</f>
        <v>315</v>
      </c>
      <c r="AB17" s="56">
        <v>3</v>
      </c>
      <c r="AC17" s="59">
        <f>AB17+'14.07.2017'!AC17</f>
        <v>7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30.642857142857142</v>
      </c>
      <c r="D18" s="64">
        <f t="shared" si="0"/>
        <v>7</v>
      </c>
      <c r="E18" s="78">
        <f t="shared" si="0"/>
        <v>429</v>
      </c>
      <c r="F18" s="86">
        <v>4</v>
      </c>
      <c r="G18" s="45">
        <f>F18+'14.07.2017'!G18</f>
        <v>344</v>
      </c>
      <c r="H18" s="68">
        <v>2</v>
      </c>
      <c r="I18" s="47">
        <f>H18+'14.07.2017'!I18</f>
        <v>54</v>
      </c>
      <c r="J18" s="87">
        <v>1</v>
      </c>
      <c r="K18" s="47">
        <f>J18+'14.07.2017'!K18</f>
        <v>9</v>
      </c>
      <c r="L18" s="87">
        <v>0</v>
      </c>
      <c r="M18" s="43">
        <f>L18+'14.07.2017'!M18</f>
        <v>22</v>
      </c>
      <c r="N18" s="88">
        <v>212</v>
      </c>
      <c r="O18" s="377">
        <f>N18+'14.07.2017'!O18</f>
        <v>1163.4000000000001</v>
      </c>
      <c r="P18" s="84">
        <v>0</v>
      </c>
      <c r="Q18" s="282">
        <f>P18+'14.07.2017'!Q18</f>
        <v>843.4</v>
      </c>
      <c r="R18" s="79">
        <v>0</v>
      </c>
      <c r="S18" s="53">
        <f>R18+'14.07.2017'!S18</f>
        <v>5927.01</v>
      </c>
      <c r="T18" s="80">
        <v>0</v>
      </c>
      <c r="U18" s="51">
        <f>T18+'14.07.2017'!U18</f>
        <v>6477.4575300000006</v>
      </c>
      <c r="V18" s="64">
        <v>0</v>
      </c>
      <c r="W18" s="55">
        <f>V18+'14.07.2017'!W18</f>
        <v>0</v>
      </c>
      <c r="X18" s="64">
        <v>0</v>
      </c>
      <c r="Y18" s="57">
        <f>X18+'14.07.2017'!Y18</f>
        <v>2.7870000000000004</v>
      </c>
      <c r="Z18" s="64">
        <v>4</v>
      </c>
      <c r="AA18" s="365">
        <f>Z18+'14.07.2017'!AA18</f>
        <v>1160</v>
      </c>
      <c r="AB18" s="64">
        <v>2</v>
      </c>
      <c r="AC18" s="59">
        <f>AB18+'14.07.2017'!AC18</f>
        <v>85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49.555555555555557</v>
      </c>
      <c r="D19" s="80">
        <f t="shared" si="0"/>
        <v>23</v>
      </c>
      <c r="E19" s="92">
        <f t="shared" si="0"/>
        <v>446</v>
      </c>
      <c r="F19" s="66">
        <v>10</v>
      </c>
      <c r="G19" s="45">
        <f>F19+'14.07.2017'!G19</f>
        <v>285</v>
      </c>
      <c r="H19" s="68">
        <v>13</v>
      </c>
      <c r="I19" s="47">
        <f>H19+'14.07.2017'!I19</f>
        <v>111</v>
      </c>
      <c r="J19" s="68">
        <v>0</v>
      </c>
      <c r="K19" s="47">
        <f>J19+'14.07.2017'!K19</f>
        <v>34</v>
      </c>
      <c r="L19" s="68">
        <v>0</v>
      </c>
      <c r="M19" s="43">
        <f>L19+'14.07.2017'!M19</f>
        <v>16</v>
      </c>
      <c r="N19" s="69">
        <v>55</v>
      </c>
      <c r="O19" s="377">
        <f>N19+'14.07.2017'!O19</f>
        <v>1054.5</v>
      </c>
      <c r="P19" s="406">
        <v>96.102000000000004</v>
      </c>
      <c r="Q19" s="282">
        <f>P19+'14.07.2017'!Q19</f>
        <v>764.59339999999986</v>
      </c>
      <c r="R19" s="81">
        <v>0.67200000000000004</v>
      </c>
      <c r="S19" s="53">
        <f>R19+'14.07.2017'!S19</f>
        <v>50.825999999999993</v>
      </c>
      <c r="T19" s="93">
        <v>0</v>
      </c>
      <c r="U19" s="51">
        <f>T19+'14.07.2017'!U19</f>
        <v>31.987000000000002</v>
      </c>
      <c r="V19" s="94">
        <v>2</v>
      </c>
      <c r="W19" s="55">
        <f>V19+'14.07.2017'!W19</f>
        <v>4</v>
      </c>
      <c r="X19" s="95">
        <v>9.2899999999999996E-2</v>
      </c>
      <c r="Y19" s="57">
        <f>X19+'14.07.2017'!Y19</f>
        <v>0.71299999999999997</v>
      </c>
      <c r="Z19" s="79">
        <v>11</v>
      </c>
      <c r="AA19" s="365">
        <f>Z19+'14.07.2017'!AA19</f>
        <v>1097</v>
      </c>
      <c r="AB19" s="80">
        <v>4</v>
      </c>
      <c r="AC19" s="59">
        <f>AB19+'14.07.2017'!AC19</f>
        <v>121</v>
      </c>
      <c r="AD19" s="71"/>
    </row>
    <row r="20" spans="1:31" s="72" customFormat="1" ht="69.95" customHeight="1" x14ac:dyDescent="0.4">
      <c r="A20" s="96" t="s">
        <v>30</v>
      </c>
      <c r="B20" s="97">
        <v>10</v>
      </c>
      <c r="C20" s="98">
        <f t="shared" si="1"/>
        <v>42.7</v>
      </c>
      <c r="D20" s="301">
        <f t="shared" si="0"/>
        <v>10</v>
      </c>
      <c r="E20" s="303">
        <f t="shared" si="0"/>
        <v>427</v>
      </c>
      <c r="F20" s="317">
        <v>2</v>
      </c>
      <c r="G20" s="45">
        <f>F20+'14.07.2017'!G20</f>
        <v>197</v>
      </c>
      <c r="H20" s="318">
        <v>8</v>
      </c>
      <c r="I20" s="47">
        <f>H20+'14.07.2017'!I20</f>
        <v>189</v>
      </c>
      <c r="J20" s="77">
        <v>0</v>
      </c>
      <c r="K20" s="47">
        <f>J20+'14.07.2017'!K20</f>
        <v>41</v>
      </c>
      <c r="L20" s="318">
        <v>0</v>
      </c>
      <c r="M20" s="43">
        <f>L20+'14.07.2017'!M20</f>
        <v>0</v>
      </c>
      <c r="N20" s="317">
        <v>47</v>
      </c>
      <c r="O20" s="377">
        <f>N20+'14.07.2017'!O20</f>
        <v>2498</v>
      </c>
      <c r="P20" s="84">
        <v>53</v>
      </c>
      <c r="Q20" s="282">
        <f>P20+'14.07.2017'!Q20</f>
        <v>1891.9</v>
      </c>
      <c r="R20" s="351">
        <v>1.9</v>
      </c>
      <c r="S20" s="53">
        <f>R20+'14.07.2017'!S20</f>
        <v>27.499999999999996</v>
      </c>
      <c r="T20" s="351">
        <v>1.2</v>
      </c>
      <c r="U20" s="51">
        <f>T20+'14.07.2017'!U20</f>
        <v>13.799999999999999</v>
      </c>
      <c r="V20" s="299">
        <v>0</v>
      </c>
      <c r="W20" s="55">
        <f>V20+'14.07.2017'!W20</f>
        <v>4</v>
      </c>
      <c r="X20" s="301">
        <v>1.6E-2</v>
      </c>
      <c r="Y20" s="57">
        <f>X20+'14.07.2017'!Y20</f>
        <v>1.1179999999999999</v>
      </c>
      <c r="Z20" s="301">
        <v>15</v>
      </c>
      <c r="AA20" s="365">
        <f>Z20+'14.07.2017'!AA20</f>
        <v>451</v>
      </c>
      <c r="AB20" s="301">
        <v>3</v>
      </c>
      <c r="AC20" s="59">
        <f>AB20+'14.07.2017'!AC20</f>
        <v>60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23.714285714285715</v>
      </c>
      <c r="D21" s="80">
        <f t="shared" si="0"/>
        <v>7</v>
      </c>
      <c r="E21" s="92">
        <f t="shared" si="0"/>
        <v>166</v>
      </c>
      <c r="F21" s="66">
        <v>1</v>
      </c>
      <c r="G21" s="45">
        <f>F21+'14.07.2017'!G21</f>
        <v>54</v>
      </c>
      <c r="H21" s="67">
        <v>6</v>
      </c>
      <c r="I21" s="47">
        <f>H21+'14.07.2017'!I21</f>
        <v>106</v>
      </c>
      <c r="J21" s="68">
        <v>0</v>
      </c>
      <c r="K21" s="47">
        <f>J21+'14.07.2017'!K21</f>
        <v>6</v>
      </c>
      <c r="L21" s="68">
        <v>0</v>
      </c>
      <c r="M21" s="43">
        <f>L21+'14.07.2017'!M21</f>
        <v>0</v>
      </c>
      <c r="N21" s="69">
        <v>221</v>
      </c>
      <c r="O21" s="377">
        <f>N21+'14.07.2017'!O21</f>
        <v>519</v>
      </c>
      <c r="P21" s="84">
        <v>3</v>
      </c>
      <c r="Q21" s="282">
        <f>P21+'14.07.2017'!Q21</f>
        <v>198.2</v>
      </c>
      <c r="R21" s="104">
        <v>0</v>
      </c>
      <c r="S21" s="53">
        <f>R21+'14.07.2017'!S21</f>
        <v>3</v>
      </c>
      <c r="T21" s="80">
        <v>0</v>
      </c>
      <c r="U21" s="51">
        <f>T21+'14.07.2017'!U21</f>
        <v>0</v>
      </c>
      <c r="V21" s="80">
        <v>0</v>
      </c>
      <c r="W21" s="55">
        <f>V21+'14.07.2017'!W21</f>
        <v>0</v>
      </c>
      <c r="X21" s="105">
        <v>0</v>
      </c>
      <c r="Y21" s="57">
        <f>X21+'14.07.2017'!Y21</f>
        <v>1.7856E-2</v>
      </c>
      <c r="Z21" s="80">
        <v>1</v>
      </c>
      <c r="AA21" s="365">
        <f>Z21+'14.07.2017'!AA21</f>
        <v>96</v>
      </c>
      <c r="AB21" s="80">
        <v>0</v>
      </c>
      <c r="AC21" s="59">
        <f>AB21+'14.07.2017'!AC21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19.571428571428573</v>
      </c>
      <c r="D22" s="85">
        <v>1</v>
      </c>
      <c r="E22" s="109">
        <f t="shared" si="0"/>
        <v>137</v>
      </c>
      <c r="F22" s="110">
        <v>2</v>
      </c>
      <c r="G22" s="45">
        <f>F22+'14.07.2017'!G22</f>
        <v>94</v>
      </c>
      <c r="H22" s="111">
        <v>0</v>
      </c>
      <c r="I22" s="47">
        <f>H22+'14.07.2017'!I22</f>
        <v>42</v>
      </c>
      <c r="J22" s="111">
        <v>0</v>
      </c>
      <c r="K22" s="47">
        <f>J22+'14.07.2017'!K22</f>
        <v>1</v>
      </c>
      <c r="L22" s="111">
        <v>0</v>
      </c>
      <c r="M22" s="43">
        <f>L22+'14.07.2017'!M22</f>
        <v>0</v>
      </c>
      <c r="N22" s="110">
        <v>6</v>
      </c>
      <c r="O22" s="377">
        <f>N22+'14.07.2017'!O22</f>
        <v>1202.5</v>
      </c>
      <c r="P22" s="84">
        <v>6</v>
      </c>
      <c r="Q22" s="282">
        <f>P22+'14.07.2017'!Q22</f>
        <v>785.5</v>
      </c>
      <c r="R22" s="113">
        <v>0</v>
      </c>
      <c r="S22" s="53">
        <f>R22+'14.07.2017'!S22</f>
        <v>95.080000000000013</v>
      </c>
      <c r="T22" s="114">
        <v>0</v>
      </c>
      <c r="U22" s="51">
        <f>T22+'14.07.2017'!U22</f>
        <v>27.224</v>
      </c>
      <c r="V22" s="114">
        <v>0</v>
      </c>
      <c r="W22" s="55">
        <f>V22+'14.07.2017'!W22</f>
        <v>4</v>
      </c>
      <c r="X22" s="114">
        <v>0</v>
      </c>
      <c r="Y22" s="57">
        <f>X22+'14.07.2017'!Y22</f>
        <v>0.13249999999999998</v>
      </c>
      <c r="Z22" s="114">
        <v>37</v>
      </c>
      <c r="AA22" s="365">
        <f>Z22+'14.07.2017'!AA22</f>
        <v>317</v>
      </c>
      <c r="AB22" s="114">
        <v>0</v>
      </c>
      <c r="AC22" s="59">
        <f>AB22+'14.07.2017'!AC22</f>
        <v>15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206</v>
      </c>
      <c r="C23" s="118">
        <f>E23/B23</f>
        <v>39.747572815533978</v>
      </c>
      <c r="D23" s="119">
        <f t="shared" si="0"/>
        <v>191</v>
      </c>
      <c r="E23" s="120">
        <f t="shared" si="0"/>
        <v>8188</v>
      </c>
      <c r="F23" s="121">
        <f t="shared" ref="F23:AC23" si="2">F22+F21+F20+F19+F18+F17+F16+F15+F14+F13</f>
        <v>76</v>
      </c>
      <c r="G23" s="121">
        <f t="shared" si="2"/>
        <v>4668</v>
      </c>
      <c r="H23" s="121">
        <f t="shared" si="2"/>
        <v>99</v>
      </c>
      <c r="I23" s="122">
        <f t="shared" si="2"/>
        <v>3064</v>
      </c>
      <c r="J23" s="121">
        <f t="shared" si="2"/>
        <v>16</v>
      </c>
      <c r="K23" s="122">
        <f t="shared" si="2"/>
        <v>388</v>
      </c>
      <c r="L23" s="121">
        <f t="shared" si="2"/>
        <v>0</v>
      </c>
      <c r="M23" s="121">
        <f t="shared" si="2"/>
        <v>68</v>
      </c>
      <c r="N23" s="123">
        <f t="shared" si="2"/>
        <v>954</v>
      </c>
      <c r="O23" s="124">
        <f t="shared" si="2"/>
        <v>34329.760000000002</v>
      </c>
      <c r="P23" s="125">
        <f>P22+P21+P20+P19+P18+P17+P16+P15+P14+P13</f>
        <v>1145.51</v>
      </c>
      <c r="Q23" s="125">
        <f t="shared" si="2"/>
        <v>22728.10125</v>
      </c>
      <c r="R23" s="125">
        <f t="shared" si="2"/>
        <v>6.0220000000000002</v>
      </c>
      <c r="S23" s="126">
        <f t="shared" si="2"/>
        <v>8550.5300000000007</v>
      </c>
      <c r="T23" s="125">
        <f t="shared" si="2"/>
        <v>10.975000000000001</v>
      </c>
      <c r="U23" s="125">
        <f t="shared" si="2"/>
        <v>8725.9705300000023</v>
      </c>
      <c r="V23" s="122">
        <f t="shared" si="2"/>
        <v>5</v>
      </c>
      <c r="W23" s="122">
        <f t="shared" si="2"/>
        <v>433</v>
      </c>
      <c r="X23" s="125">
        <f t="shared" si="2"/>
        <v>0.66442999999999997</v>
      </c>
      <c r="Y23" s="125">
        <f t="shared" si="2"/>
        <v>24.714161499999996</v>
      </c>
      <c r="Z23" s="126">
        <f t="shared" si="2"/>
        <v>251</v>
      </c>
      <c r="AA23" s="121">
        <f t="shared" si="2"/>
        <v>49252</v>
      </c>
      <c r="AB23" s="121">
        <f t="shared" si="2"/>
        <v>24</v>
      </c>
      <c r="AC23" s="121">
        <f t="shared" si="2"/>
        <v>1008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39.409999999999997</v>
      </c>
      <c r="D24" s="333">
        <v>197</v>
      </c>
      <c r="E24" s="334">
        <v>8277</v>
      </c>
      <c r="F24" s="335">
        <v>89</v>
      </c>
      <c r="G24" s="45">
        <v>4905</v>
      </c>
      <c r="H24" s="336">
        <v>90</v>
      </c>
      <c r="I24" s="336">
        <v>2886</v>
      </c>
      <c r="J24" s="336">
        <v>17</v>
      </c>
      <c r="K24" s="336">
        <v>436</v>
      </c>
      <c r="L24" s="336">
        <v>1</v>
      </c>
      <c r="M24" s="336">
        <v>50</v>
      </c>
      <c r="N24" s="336">
        <v>1154.2</v>
      </c>
      <c r="O24" s="336">
        <v>30639.599999999999</v>
      </c>
      <c r="P24" s="336">
        <v>706.101</v>
      </c>
      <c r="Q24" s="336">
        <v>21464.273099999999</v>
      </c>
      <c r="R24" s="336">
        <v>35246</v>
      </c>
      <c r="S24" s="336">
        <v>3116.4</v>
      </c>
      <c r="T24" s="336">
        <v>36.880000000000003</v>
      </c>
      <c r="U24" s="336">
        <v>2605.6</v>
      </c>
      <c r="V24" s="336">
        <v>8</v>
      </c>
      <c r="W24" s="336">
        <v>426</v>
      </c>
      <c r="X24" s="336">
        <v>0.192</v>
      </c>
      <c r="Y24" s="336">
        <v>25.73</v>
      </c>
      <c r="Z24" s="336">
        <v>369</v>
      </c>
      <c r="AA24" s="336">
        <v>43438</v>
      </c>
      <c r="AB24" s="336">
        <v>26</v>
      </c>
      <c r="AC24" s="336">
        <v>956</v>
      </c>
    </row>
    <row r="25" spans="1:31" s="72" customFormat="1" ht="53.25" customHeight="1" thickBot="1" x14ac:dyDescent="0.45">
      <c r="A25" s="136" t="s">
        <v>34</v>
      </c>
      <c r="B25" s="137">
        <f>B23-B24</f>
        <v>-4</v>
      </c>
      <c r="C25" s="137">
        <f>C23-C24</f>
        <v>0.33757281553398144</v>
      </c>
      <c r="D25" s="137">
        <f t="shared" ref="D25:AC25" si="3">D23-D24</f>
        <v>-6</v>
      </c>
      <c r="E25" s="138">
        <f t="shared" si="3"/>
        <v>-89</v>
      </c>
      <c r="F25" s="139">
        <f t="shared" si="3"/>
        <v>-13</v>
      </c>
      <c r="G25" s="139">
        <f t="shared" si="3"/>
        <v>-237</v>
      </c>
      <c r="H25" s="140">
        <f t="shared" si="3"/>
        <v>9</v>
      </c>
      <c r="I25" s="140">
        <f t="shared" si="3"/>
        <v>178</v>
      </c>
      <c r="J25" s="140">
        <f t="shared" si="3"/>
        <v>-1</v>
      </c>
      <c r="K25" s="140">
        <f t="shared" si="3"/>
        <v>-48</v>
      </c>
      <c r="L25" s="140">
        <f t="shared" si="3"/>
        <v>-1</v>
      </c>
      <c r="M25" s="140">
        <f t="shared" si="3"/>
        <v>18</v>
      </c>
      <c r="N25" s="141">
        <f t="shared" si="3"/>
        <v>-200.20000000000005</v>
      </c>
      <c r="O25" s="140">
        <f t="shared" si="3"/>
        <v>3690.1600000000035</v>
      </c>
      <c r="P25" s="140">
        <f t="shared" si="3"/>
        <v>439.40899999999999</v>
      </c>
      <c r="Q25" s="142">
        <f>Q23-Q24</f>
        <v>1263.8281500000012</v>
      </c>
      <c r="R25" s="141">
        <f t="shared" si="3"/>
        <v>-35239.978000000003</v>
      </c>
      <c r="S25" s="140">
        <f t="shared" si="3"/>
        <v>5434.130000000001</v>
      </c>
      <c r="T25" s="140">
        <f t="shared" si="3"/>
        <v>-25.905000000000001</v>
      </c>
      <c r="U25" s="140">
        <f t="shared" si="3"/>
        <v>6120.370530000002</v>
      </c>
      <c r="V25" s="140">
        <f t="shared" si="3"/>
        <v>-3</v>
      </c>
      <c r="W25" s="140">
        <f t="shared" si="3"/>
        <v>7</v>
      </c>
      <c r="X25" s="143">
        <f t="shared" si="3"/>
        <v>0.47242999999999996</v>
      </c>
      <c r="Y25" s="143">
        <f t="shared" si="3"/>
        <v>-1.0158385000000045</v>
      </c>
      <c r="Z25" s="140">
        <f t="shared" si="3"/>
        <v>-118</v>
      </c>
      <c r="AA25" s="140">
        <f t="shared" si="3"/>
        <v>5814</v>
      </c>
      <c r="AB25" s="140">
        <f t="shared" si="3"/>
        <v>-2</v>
      </c>
      <c r="AC25" s="138">
        <f t="shared" si="3"/>
        <v>52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5" activePane="bottomLeft" state="frozen"/>
      <selection pane="bottomLeft" activeCell="H18" sqref="H18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42924</v>
      </c>
      <c r="K6" s="9" t="s">
        <v>2</v>
      </c>
      <c r="L6" s="8">
        <v>42930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10"/>
      <c r="E11" s="412"/>
      <c r="F11" s="413"/>
      <c r="G11" s="414"/>
      <c r="H11" s="21"/>
      <c r="I11" s="21"/>
      <c r="J11" s="415"/>
      <c r="K11" s="415"/>
      <c r="L11" s="415"/>
      <c r="M11" s="412"/>
      <c r="N11" s="23"/>
      <c r="O11" s="24"/>
      <c r="P11" s="408"/>
      <c r="Q11" s="409"/>
      <c r="R11" s="410"/>
      <c r="S11" s="411"/>
      <c r="T11" s="410"/>
      <c r="U11" s="411"/>
      <c r="V11" s="410"/>
      <c r="W11" s="411"/>
      <c r="X11" s="410"/>
      <c r="Y11" s="411"/>
      <c r="Z11" s="410"/>
      <c r="AA11" s="411"/>
      <c r="AB11" s="410"/>
      <c r="AC11" s="412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43.6</v>
      </c>
      <c r="D13" s="42">
        <f t="shared" ref="D13:E23" si="0">F13+H13+J13+L13</f>
        <v>27</v>
      </c>
      <c r="E13" s="43">
        <f t="shared" si="0"/>
        <v>1962</v>
      </c>
      <c r="F13" s="44">
        <v>11</v>
      </c>
      <c r="G13" s="45">
        <f>F13+'7.07.2017'!G13</f>
        <v>1026</v>
      </c>
      <c r="H13" s="46">
        <v>11</v>
      </c>
      <c r="I13" s="47">
        <f>H13+'7.07.2017'!I13</f>
        <v>832</v>
      </c>
      <c r="J13" s="46">
        <v>5</v>
      </c>
      <c r="K13" s="47">
        <f>J13+'7.07.2017'!K13</f>
        <v>79</v>
      </c>
      <c r="L13" s="46">
        <v>0</v>
      </c>
      <c r="M13" s="43">
        <f>L13+'7.07.2017'!M13</f>
        <v>25</v>
      </c>
      <c r="N13" s="48">
        <v>383</v>
      </c>
      <c r="O13" s="377">
        <f>N13+'7.07.2017'!O13</f>
        <v>13213.4</v>
      </c>
      <c r="P13" s="84">
        <v>201.44900000000001</v>
      </c>
      <c r="Q13" s="282">
        <f>P13+'7.07.2017'!Q13</f>
        <v>6461.1063100000001</v>
      </c>
      <c r="R13" s="329">
        <v>35.715000000000003</v>
      </c>
      <c r="S13" s="53">
        <f>R13+'7.07.2017'!S13</f>
        <v>1375.873</v>
      </c>
      <c r="T13" s="42">
        <v>6.6000000000000003E-2</v>
      </c>
      <c r="U13" s="51">
        <f>T13+'7.07.2017'!U13</f>
        <v>1298.5379999999998</v>
      </c>
      <c r="V13" s="54">
        <v>5</v>
      </c>
      <c r="W13" s="55">
        <f>V13+'7.07.2017'!W13</f>
        <v>126</v>
      </c>
      <c r="X13" s="56">
        <v>6.2799999999999995E-2</v>
      </c>
      <c r="Y13" s="57">
        <f>X13+'7.07.2017'!Y13</f>
        <v>4.3964674999999991</v>
      </c>
      <c r="Z13" s="42">
        <v>25</v>
      </c>
      <c r="AA13" s="365">
        <f>Z13+'7.07.2017'!AA13</f>
        <v>21776</v>
      </c>
      <c r="AB13" s="56">
        <v>4</v>
      </c>
      <c r="AC13" s="59">
        <f>AB13+'7.07.2017'!AC13</f>
        <v>191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49</v>
      </c>
      <c r="D14" s="64">
        <f t="shared" si="0"/>
        <v>2</v>
      </c>
      <c r="E14" s="65">
        <f t="shared" si="0"/>
        <v>343</v>
      </c>
      <c r="F14" s="66">
        <v>0</v>
      </c>
      <c r="G14" s="45">
        <f>F14+'7.07.2017'!G14</f>
        <v>76</v>
      </c>
      <c r="H14" s="67">
        <v>2</v>
      </c>
      <c r="I14" s="47">
        <f>H14+'7.07.2017'!I14</f>
        <v>267</v>
      </c>
      <c r="J14" s="68">
        <v>0</v>
      </c>
      <c r="K14" s="47">
        <f>J14+'7.07.2017'!K14</f>
        <v>0</v>
      </c>
      <c r="L14" s="68">
        <v>0</v>
      </c>
      <c r="M14" s="43">
        <f>L14+'7.07.2017'!M14</f>
        <v>0</v>
      </c>
      <c r="N14" s="69">
        <v>6</v>
      </c>
      <c r="O14" s="377">
        <f>N14+'7.07.2017'!O14</f>
        <v>2120.8599999999997</v>
      </c>
      <c r="P14" s="84">
        <v>0</v>
      </c>
      <c r="Q14" s="282">
        <f>P14+'7.07.2017'!Q14</f>
        <v>1316.76</v>
      </c>
      <c r="R14" s="70">
        <v>0</v>
      </c>
      <c r="S14" s="53">
        <f>R14+'7.07.2017'!S14</f>
        <v>21.815000000000001</v>
      </c>
      <c r="T14" s="42">
        <v>0</v>
      </c>
      <c r="U14" s="51">
        <f>T14+'7.07.2017'!U14</f>
        <v>19.434999999999999</v>
      </c>
      <c r="V14" s="42">
        <v>0</v>
      </c>
      <c r="W14" s="55">
        <f>V14+'7.07.2017'!W14</f>
        <v>14</v>
      </c>
      <c r="X14" s="42">
        <v>0</v>
      </c>
      <c r="Y14" s="57">
        <f>X14+'7.07.2017'!Y14</f>
        <v>1.0903000000000003</v>
      </c>
      <c r="Z14" s="42">
        <v>0</v>
      </c>
      <c r="AA14" s="365">
        <f>Z14+'7.07.2017'!AA14</f>
        <v>372</v>
      </c>
      <c r="AB14" s="42">
        <v>0</v>
      </c>
      <c r="AC14" s="59">
        <f>AB14+'7.07.2017'!AC14</f>
        <v>21</v>
      </c>
      <c r="AD14" s="71"/>
    </row>
    <row r="15" spans="1:30" s="304" customFormat="1" ht="69.95" customHeight="1" x14ac:dyDescent="0.4">
      <c r="A15" s="96" t="s">
        <v>25</v>
      </c>
      <c r="B15" s="97">
        <v>41</v>
      </c>
      <c r="C15" s="98">
        <f t="shared" ref="C15:C22" si="1">E15/B15</f>
        <v>49.658536585365852</v>
      </c>
      <c r="D15" s="301">
        <f>F15+H15+J15+L15</f>
        <v>32</v>
      </c>
      <c r="E15" s="316">
        <f>G15+I15+K15+M15</f>
        <v>2036</v>
      </c>
      <c r="F15" s="317">
        <v>21</v>
      </c>
      <c r="G15" s="45">
        <f>F15+'7.07.2017'!G15</f>
        <v>1463</v>
      </c>
      <c r="H15" s="318">
        <v>10</v>
      </c>
      <c r="I15" s="47">
        <f>H15+'7.07.2017'!I15</f>
        <v>512</v>
      </c>
      <c r="J15" s="318">
        <v>1</v>
      </c>
      <c r="K15" s="47">
        <f>J15+'7.07.2017'!K15</f>
        <v>61</v>
      </c>
      <c r="L15" s="318">
        <v>0</v>
      </c>
      <c r="M15" s="43">
        <f>L15+'7.07.2017'!M15</f>
        <v>0</v>
      </c>
      <c r="N15" s="317">
        <v>244.5</v>
      </c>
      <c r="O15" s="377">
        <f>N15+'7.07.2017'!O15</f>
        <v>5188.5000000000009</v>
      </c>
      <c r="P15" s="405">
        <v>207</v>
      </c>
      <c r="Q15" s="282">
        <f>P15+'7.07.2017'!Q15</f>
        <v>4683.9789199999996</v>
      </c>
      <c r="R15" s="329">
        <v>0.9</v>
      </c>
      <c r="S15" s="53">
        <f>R15+'7.07.2017'!S15</f>
        <v>606.59900000000005</v>
      </c>
      <c r="T15" s="85">
        <v>2.37</v>
      </c>
      <c r="U15" s="51">
        <f>T15+'7.07.2017'!U15</f>
        <v>600.99500000000012</v>
      </c>
      <c r="V15" s="85">
        <v>0</v>
      </c>
      <c r="W15" s="55">
        <f>V15+'7.07.2017'!W15</f>
        <v>121</v>
      </c>
      <c r="X15" s="395">
        <v>6.0000000000000001E-3</v>
      </c>
      <c r="Y15" s="57">
        <f>X15+'7.07.2017'!Y15</f>
        <v>6.7455500000000006</v>
      </c>
      <c r="Z15" s="85">
        <v>42</v>
      </c>
      <c r="AA15" s="365">
        <f>Z15+'7.07.2017'!AA15</f>
        <v>18367</v>
      </c>
      <c r="AB15" s="85">
        <v>5</v>
      </c>
      <c r="AC15" s="59">
        <f>AB15+'7.07.2017'!AC15</f>
        <v>247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46.676470588235297</v>
      </c>
      <c r="D16" s="301">
        <f>F16+H16+J16+L16</f>
        <v>40</v>
      </c>
      <c r="E16" s="303">
        <f t="shared" si="0"/>
        <v>1587</v>
      </c>
      <c r="F16" s="44">
        <v>13</v>
      </c>
      <c r="G16" s="45">
        <f>F16+'7.07.2017'!G16</f>
        <v>814</v>
      </c>
      <c r="H16" s="46">
        <v>21</v>
      </c>
      <c r="I16" s="47">
        <f>H16+'7.07.2017'!I16</f>
        <v>667</v>
      </c>
      <c r="J16" s="46">
        <v>6</v>
      </c>
      <c r="K16" s="47">
        <f>J16+'7.07.2017'!K16</f>
        <v>101</v>
      </c>
      <c r="L16" s="46">
        <v>0</v>
      </c>
      <c r="M16" s="43">
        <f>L16+'7.07.2017'!M16</f>
        <v>5</v>
      </c>
      <c r="N16" s="328">
        <v>61</v>
      </c>
      <c r="O16" s="377">
        <f>N16+'7.07.2017'!O16</f>
        <v>5067.6000000000013</v>
      </c>
      <c r="P16" s="84">
        <v>34</v>
      </c>
      <c r="Q16" s="282">
        <f>P16+'7.07.2017'!Q16</f>
        <v>3122.3590000000004</v>
      </c>
      <c r="R16" s="70">
        <v>3.427</v>
      </c>
      <c r="S16" s="53">
        <f>R16+'7.07.2017'!S16</f>
        <v>429.166</v>
      </c>
      <c r="T16" s="85">
        <v>1.8009999999999999</v>
      </c>
      <c r="U16" s="51">
        <f>T16+'7.07.2017'!U16</f>
        <v>239.79700000000003</v>
      </c>
      <c r="V16" s="85">
        <v>4</v>
      </c>
      <c r="W16" s="55">
        <f>V16+'7.07.2017'!W16</f>
        <v>155</v>
      </c>
      <c r="X16" s="329">
        <v>3.3550000000000003E-2</v>
      </c>
      <c r="Y16" s="57">
        <f>X16+'7.07.2017'!Y16</f>
        <v>5.8427599999999993</v>
      </c>
      <c r="Z16" s="85">
        <v>21</v>
      </c>
      <c r="AA16" s="365">
        <f>Z16+'7.07.2017'!AA16</f>
        <v>5124</v>
      </c>
      <c r="AB16" s="85">
        <v>6</v>
      </c>
      <c r="AC16" s="59">
        <f>AB16+'7.07.2017'!AC16</f>
        <v>242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20.52</v>
      </c>
      <c r="D17" s="56">
        <f t="shared" si="0"/>
        <v>6</v>
      </c>
      <c r="E17" s="82">
        <f t="shared" si="0"/>
        <v>513</v>
      </c>
      <c r="F17" s="76">
        <v>4</v>
      </c>
      <c r="G17" s="45">
        <f>F17+'7.07.2017'!G17</f>
        <v>258</v>
      </c>
      <c r="H17" s="77">
        <v>2</v>
      </c>
      <c r="I17" s="47">
        <f>H17+'7.07.2017'!I17</f>
        <v>214</v>
      </c>
      <c r="J17" s="77">
        <v>0</v>
      </c>
      <c r="K17" s="47">
        <f>J17+'7.07.2017'!K17</f>
        <v>41</v>
      </c>
      <c r="L17" s="77">
        <v>0</v>
      </c>
      <c r="M17" s="43">
        <f>L17+'7.07.2017'!M17</f>
        <v>0</v>
      </c>
      <c r="N17" s="83">
        <v>51.5</v>
      </c>
      <c r="O17" s="377">
        <f>N17+'7.07.2017'!O17</f>
        <v>1889</v>
      </c>
      <c r="P17" s="84">
        <v>24.5</v>
      </c>
      <c r="Q17" s="282">
        <f>P17+'7.07.2017'!Q17</f>
        <v>1672.89562</v>
      </c>
      <c r="R17" s="70">
        <v>0</v>
      </c>
      <c r="S17" s="53">
        <f>R17+'7.07.2017'!S17</f>
        <v>10.211</v>
      </c>
      <c r="T17" s="52">
        <v>0</v>
      </c>
      <c r="U17" s="51">
        <f>T17+'7.07.2017'!U17</f>
        <v>6.9619999999999989</v>
      </c>
      <c r="V17" s="42">
        <v>0</v>
      </c>
      <c r="W17" s="55">
        <f>V17+'7.07.2017'!W17</f>
        <v>2</v>
      </c>
      <c r="X17" s="84">
        <v>2.0000000000000002E-5</v>
      </c>
      <c r="Y17" s="57">
        <f>X17+'7.07.2017'!Y17</f>
        <v>1.3151980000000001</v>
      </c>
      <c r="Z17" s="85">
        <v>4</v>
      </c>
      <c r="AA17" s="365">
        <f>Z17+'7.07.2017'!AA17</f>
        <v>309</v>
      </c>
      <c r="AB17" s="56">
        <v>0</v>
      </c>
      <c r="AC17" s="59">
        <f>AB17+'7.07.2017'!AC17</f>
        <v>4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30.142857142857142</v>
      </c>
      <c r="D18" s="64">
        <f t="shared" si="0"/>
        <v>9</v>
      </c>
      <c r="E18" s="78">
        <f t="shared" si="0"/>
        <v>422</v>
      </c>
      <c r="F18" s="86">
        <v>7</v>
      </c>
      <c r="G18" s="45">
        <f>F18+'7.07.2017'!G18</f>
        <v>340</v>
      </c>
      <c r="H18" s="68">
        <v>2</v>
      </c>
      <c r="I18" s="47">
        <f>H18+'7.07.2017'!I18</f>
        <v>52</v>
      </c>
      <c r="J18" s="87">
        <v>0</v>
      </c>
      <c r="K18" s="47">
        <f>J18+'7.07.2017'!K18</f>
        <v>8</v>
      </c>
      <c r="L18" s="87">
        <v>0</v>
      </c>
      <c r="M18" s="43">
        <f>L18+'7.07.2017'!M18</f>
        <v>22</v>
      </c>
      <c r="N18" s="88">
        <v>0</v>
      </c>
      <c r="O18" s="377">
        <f>N18+'7.07.2017'!O18</f>
        <v>951.4</v>
      </c>
      <c r="P18" s="84">
        <v>0</v>
      </c>
      <c r="Q18" s="282">
        <f>P18+'7.07.2017'!Q18</f>
        <v>843.4</v>
      </c>
      <c r="R18" s="79">
        <v>0</v>
      </c>
      <c r="S18" s="53">
        <f>R18+'7.07.2017'!S18</f>
        <v>5927.01</v>
      </c>
      <c r="T18" s="80">
        <v>0</v>
      </c>
      <c r="U18" s="51">
        <f>T18+'7.07.2017'!U18</f>
        <v>6477.4575300000006</v>
      </c>
      <c r="V18" s="64">
        <v>0</v>
      </c>
      <c r="W18" s="55">
        <f>V18+'7.07.2017'!W18</f>
        <v>0</v>
      </c>
      <c r="X18" s="64">
        <v>0.02</v>
      </c>
      <c r="Y18" s="57">
        <f>X18+'7.07.2017'!Y18</f>
        <v>2.7870000000000004</v>
      </c>
      <c r="Z18" s="64">
        <v>16</v>
      </c>
      <c r="AA18" s="365">
        <f>Z18+'7.07.2017'!AA18</f>
        <v>1156</v>
      </c>
      <c r="AB18" s="64">
        <v>1</v>
      </c>
      <c r="AC18" s="59">
        <f>AB18+'7.07.2017'!AC18</f>
        <v>83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47</v>
      </c>
      <c r="D19" s="80">
        <f t="shared" si="0"/>
        <v>12</v>
      </c>
      <c r="E19" s="92">
        <f t="shared" si="0"/>
        <v>423</v>
      </c>
      <c r="F19" s="66">
        <v>5</v>
      </c>
      <c r="G19" s="45">
        <f>F19+'7.07.2017'!G19</f>
        <v>275</v>
      </c>
      <c r="H19" s="68">
        <v>6</v>
      </c>
      <c r="I19" s="47">
        <f>H19+'7.07.2017'!I19</f>
        <v>98</v>
      </c>
      <c r="J19" s="68">
        <v>0</v>
      </c>
      <c r="K19" s="47">
        <f>J19+'7.07.2017'!K19</f>
        <v>34</v>
      </c>
      <c r="L19" s="68">
        <v>1</v>
      </c>
      <c r="M19" s="43">
        <f>L19+'7.07.2017'!M19</f>
        <v>16</v>
      </c>
      <c r="N19" s="69">
        <v>52.5</v>
      </c>
      <c r="O19" s="377">
        <f>N19+'7.07.2017'!O19</f>
        <v>999.5</v>
      </c>
      <c r="P19" s="406">
        <v>32.323900000000002</v>
      </c>
      <c r="Q19" s="407">
        <f>P19+'7.07.2017'!Q19</f>
        <v>668.49139999999989</v>
      </c>
      <c r="R19" s="79">
        <v>0.55000000000000004</v>
      </c>
      <c r="S19" s="53">
        <f>R19+'7.07.2017'!S19</f>
        <v>50.153999999999996</v>
      </c>
      <c r="T19" s="93">
        <v>0</v>
      </c>
      <c r="U19" s="51">
        <f>T19+'7.07.2017'!U19</f>
        <v>31.987000000000002</v>
      </c>
      <c r="V19" s="94">
        <v>0</v>
      </c>
      <c r="W19" s="55">
        <f>V19+'7.07.2017'!W19</f>
        <v>2</v>
      </c>
      <c r="X19" s="95">
        <v>0.01</v>
      </c>
      <c r="Y19" s="57">
        <f>X19+'7.07.2017'!Y19</f>
        <v>0.62009999999999998</v>
      </c>
      <c r="Z19" s="79">
        <v>5</v>
      </c>
      <c r="AA19" s="365">
        <f>Z19+'7.07.2017'!AA19</f>
        <v>1086</v>
      </c>
      <c r="AB19" s="80">
        <v>2</v>
      </c>
      <c r="AC19" s="59">
        <f>AB19+'7.07.2017'!AC19</f>
        <v>117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34.75</v>
      </c>
      <c r="D20" s="301">
        <f t="shared" si="0"/>
        <v>8</v>
      </c>
      <c r="E20" s="303">
        <f t="shared" si="0"/>
        <v>417</v>
      </c>
      <c r="F20" s="317">
        <v>2</v>
      </c>
      <c r="G20" s="45">
        <f>F20+'7.07.2017'!G20</f>
        <v>195</v>
      </c>
      <c r="H20" s="318">
        <v>6</v>
      </c>
      <c r="I20" s="47">
        <f>H20+'7.07.2017'!I20</f>
        <v>181</v>
      </c>
      <c r="J20" s="77">
        <v>0</v>
      </c>
      <c r="K20" s="47">
        <f>J20+'7.07.2017'!K20</f>
        <v>41</v>
      </c>
      <c r="L20" s="318">
        <v>0</v>
      </c>
      <c r="M20" s="43">
        <f>L20+'7.07.2017'!M20</f>
        <v>0</v>
      </c>
      <c r="N20" s="317">
        <v>11</v>
      </c>
      <c r="O20" s="377">
        <f>N20+'7.07.2017'!O20</f>
        <v>2451</v>
      </c>
      <c r="P20" s="84">
        <v>7.9</v>
      </c>
      <c r="Q20" s="282">
        <f>P20+'7.07.2017'!Q20</f>
        <v>1838.9</v>
      </c>
      <c r="R20" s="351">
        <v>0.5</v>
      </c>
      <c r="S20" s="53">
        <f>R20+'7.07.2017'!S20</f>
        <v>25.599999999999998</v>
      </c>
      <c r="T20" s="351">
        <v>0.2</v>
      </c>
      <c r="U20" s="51">
        <f>T20+'7.07.2017'!U20</f>
        <v>12.6</v>
      </c>
      <c r="V20" s="299">
        <v>0</v>
      </c>
      <c r="W20" s="55">
        <f>V20+'7.07.2017'!W20</f>
        <v>4</v>
      </c>
      <c r="X20" s="301">
        <v>1E-3</v>
      </c>
      <c r="Y20" s="57">
        <f>X20+'7.07.2017'!Y20</f>
        <v>1.1019999999999999</v>
      </c>
      <c r="Z20" s="301">
        <v>2</v>
      </c>
      <c r="AA20" s="365">
        <f>Z20+'7.07.2017'!AA20</f>
        <v>436</v>
      </c>
      <c r="AB20" s="301">
        <v>0</v>
      </c>
      <c r="AC20" s="59">
        <f>AB20+'7.07.2017'!AC20</f>
        <v>57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22.714285714285715</v>
      </c>
      <c r="D21" s="80">
        <f t="shared" si="0"/>
        <v>6</v>
      </c>
      <c r="E21" s="92">
        <f t="shared" si="0"/>
        <v>159</v>
      </c>
      <c r="F21" s="66">
        <v>2</v>
      </c>
      <c r="G21" s="45">
        <f>F21+'7.07.2017'!G21</f>
        <v>53</v>
      </c>
      <c r="H21" s="67">
        <v>4</v>
      </c>
      <c r="I21" s="47">
        <f>H21+'7.07.2017'!I21</f>
        <v>100</v>
      </c>
      <c r="J21" s="68">
        <v>0</v>
      </c>
      <c r="K21" s="47">
        <f>J21+'7.07.2017'!K21</f>
        <v>6</v>
      </c>
      <c r="L21" s="68">
        <v>0</v>
      </c>
      <c r="M21" s="43">
        <f>L21+'7.07.2017'!M21</f>
        <v>0</v>
      </c>
      <c r="N21" s="69">
        <v>12</v>
      </c>
      <c r="O21" s="377">
        <f>N21+'7.07.2017'!O21</f>
        <v>298</v>
      </c>
      <c r="P21" s="84">
        <v>0</v>
      </c>
      <c r="Q21" s="282">
        <f>P21+'7.07.2017'!Q21</f>
        <v>195.2</v>
      </c>
      <c r="R21" s="104">
        <v>0</v>
      </c>
      <c r="S21" s="53">
        <f>R21+'7.07.2017'!S21</f>
        <v>3</v>
      </c>
      <c r="T21" s="80">
        <v>0</v>
      </c>
      <c r="U21" s="51">
        <f>T21+'7.07.2017'!U21</f>
        <v>0</v>
      </c>
      <c r="V21" s="80">
        <v>0</v>
      </c>
      <c r="W21" s="55">
        <f>V21+'7.07.2017'!W21</f>
        <v>0</v>
      </c>
      <c r="X21" s="105">
        <v>0</v>
      </c>
      <c r="Y21" s="57">
        <f>X21+'7.07.2017'!Y21</f>
        <v>1.7856E-2</v>
      </c>
      <c r="Z21" s="80">
        <v>2</v>
      </c>
      <c r="AA21" s="365">
        <f>Z21+'7.07.2017'!AA21</f>
        <v>95</v>
      </c>
      <c r="AB21" s="80">
        <v>0</v>
      </c>
      <c r="AC21" s="59">
        <f>AB21+'7.07.2017'!AC21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19.285714285714285</v>
      </c>
      <c r="D22" s="85">
        <v>1</v>
      </c>
      <c r="E22" s="109">
        <f t="shared" si="0"/>
        <v>135</v>
      </c>
      <c r="F22" s="110">
        <v>0</v>
      </c>
      <c r="G22" s="45">
        <f>F22+'7.07.2017'!G22</f>
        <v>92</v>
      </c>
      <c r="H22" s="111">
        <v>0</v>
      </c>
      <c r="I22" s="47">
        <f>H22+'7.07.2017'!I22</f>
        <v>42</v>
      </c>
      <c r="J22" s="111">
        <v>0</v>
      </c>
      <c r="K22" s="47">
        <f>J22+'7.07.2017'!K22</f>
        <v>1</v>
      </c>
      <c r="L22" s="111">
        <v>0</v>
      </c>
      <c r="M22" s="43">
        <f>L22+'7.07.2017'!M22</f>
        <v>0</v>
      </c>
      <c r="N22" s="110">
        <v>214</v>
      </c>
      <c r="O22" s="378">
        <f>N22+'7.07.2017'!O22</f>
        <v>1196.5</v>
      </c>
      <c r="P22" s="84">
        <v>0</v>
      </c>
      <c r="Q22" s="282">
        <f>P22+'7.07.2017'!Q22</f>
        <v>779.5</v>
      </c>
      <c r="R22" s="113">
        <v>0</v>
      </c>
      <c r="S22" s="53">
        <f>R22+'7.07.2017'!S22</f>
        <v>95.080000000000013</v>
      </c>
      <c r="T22" s="114">
        <v>0</v>
      </c>
      <c r="U22" s="51">
        <f>T22+'7.07.2017'!U22</f>
        <v>27.224</v>
      </c>
      <c r="V22" s="114">
        <v>0</v>
      </c>
      <c r="W22" s="55">
        <f>V22+'7.07.2017'!W22</f>
        <v>4</v>
      </c>
      <c r="X22" s="114">
        <v>0</v>
      </c>
      <c r="Y22" s="57">
        <f>X22+'7.07.2017'!Y22</f>
        <v>0.13249999999999998</v>
      </c>
      <c r="Z22" s="114">
        <v>0</v>
      </c>
      <c r="AA22" s="365">
        <f>Z22+'7.07.2017'!AA22</f>
        <v>280</v>
      </c>
      <c r="AB22" s="114">
        <v>0</v>
      </c>
      <c r="AC22" s="59">
        <f>AB22+'7.07.2017'!AC22</f>
        <v>15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201</v>
      </c>
      <c r="C23" s="118">
        <f>E23/B23</f>
        <v>39.786069651741293</v>
      </c>
      <c r="D23" s="119">
        <f t="shared" si="0"/>
        <v>142</v>
      </c>
      <c r="E23" s="120">
        <f t="shared" si="0"/>
        <v>7997</v>
      </c>
      <c r="F23" s="121">
        <f t="shared" ref="F23:AC23" si="2">F22+F21+F20+F19+F18+F17+F16+F15+F14+F13</f>
        <v>65</v>
      </c>
      <c r="G23" s="121">
        <f t="shared" si="2"/>
        <v>4592</v>
      </c>
      <c r="H23" s="121">
        <f t="shared" si="2"/>
        <v>64</v>
      </c>
      <c r="I23" s="122">
        <f t="shared" si="2"/>
        <v>2965</v>
      </c>
      <c r="J23" s="121">
        <f t="shared" si="2"/>
        <v>12</v>
      </c>
      <c r="K23" s="122">
        <f t="shared" si="2"/>
        <v>372</v>
      </c>
      <c r="L23" s="121">
        <f t="shared" si="2"/>
        <v>1</v>
      </c>
      <c r="M23" s="121">
        <f t="shared" si="2"/>
        <v>68</v>
      </c>
      <c r="N23" s="123">
        <f t="shared" si="2"/>
        <v>1035.5</v>
      </c>
      <c r="O23" s="124">
        <f t="shared" si="2"/>
        <v>33375.760000000002</v>
      </c>
      <c r="P23" s="125">
        <f>P22+P21+P20+P19+P18+P17+P16+P15+P14+P13</f>
        <v>507.17290000000003</v>
      </c>
      <c r="Q23" s="125">
        <f t="shared" si="2"/>
        <v>21582.591250000001</v>
      </c>
      <c r="R23" s="125">
        <f t="shared" si="2"/>
        <v>41.092000000000006</v>
      </c>
      <c r="S23" s="126">
        <f t="shared" si="2"/>
        <v>8544.5079999999998</v>
      </c>
      <c r="T23" s="125">
        <f t="shared" si="2"/>
        <v>4.4370000000000003</v>
      </c>
      <c r="U23" s="125">
        <f t="shared" si="2"/>
        <v>8714.995530000002</v>
      </c>
      <c r="V23" s="122">
        <f t="shared" si="2"/>
        <v>9</v>
      </c>
      <c r="W23" s="122">
        <f t="shared" si="2"/>
        <v>428</v>
      </c>
      <c r="X23" s="125">
        <f t="shared" si="2"/>
        <v>0.13336999999999999</v>
      </c>
      <c r="Y23" s="125">
        <f t="shared" si="2"/>
        <v>24.0497315</v>
      </c>
      <c r="Z23" s="126">
        <f t="shared" si="2"/>
        <v>117</v>
      </c>
      <c r="AA23" s="121">
        <f t="shared" si="2"/>
        <v>49001</v>
      </c>
      <c r="AB23" s="121">
        <f t="shared" si="2"/>
        <v>18</v>
      </c>
      <c r="AC23" s="121">
        <f t="shared" si="2"/>
        <v>984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38.479999999999997</v>
      </c>
      <c r="D24" s="333">
        <v>190</v>
      </c>
      <c r="E24" s="334">
        <v>8080</v>
      </c>
      <c r="F24" s="335">
        <v>76</v>
      </c>
      <c r="G24" s="336">
        <v>4816</v>
      </c>
      <c r="H24" s="336">
        <v>99</v>
      </c>
      <c r="I24" s="336">
        <v>2796</v>
      </c>
      <c r="J24" s="336">
        <v>10</v>
      </c>
      <c r="K24" s="336">
        <v>419</v>
      </c>
      <c r="L24" s="336">
        <v>5</v>
      </c>
      <c r="M24" s="336">
        <v>49</v>
      </c>
      <c r="N24" s="336">
        <v>731.6</v>
      </c>
      <c r="O24" s="336">
        <v>29485.4</v>
      </c>
      <c r="P24" s="336">
        <v>517.15</v>
      </c>
      <c r="Q24" s="336">
        <v>20758.169999999998</v>
      </c>
      <c r="R24" s="336">
        <v>20.492000000000001</v>
      </c>
      <c r="S24" s="336">
        <v>3081.1</v>
      </c>
      <c r="T24" s="336">
        <v>10.872999999999999</v>
      </c>
      <c r="U24" s="336">
        <v>2568.7199999999998</v>
      </c>
      <c r="V24" s="336">
        <v>6</v>
      </c>
      <c r="W24" s="336">
        <v>418</v>
      </c>
      <c r="X24" s="336">
        <v>1.9800000000000002E-2</v>
      </c>
      <c r="Y24" s="336">
        <v>25.54</v>
      </c>
      <c r="Z24" s="336">
        <v>387</v>
      </c>
      <c r="AA24" s="336">
        <v>43069</v>
      </c>
      <c r="AB24" s="336">
        <v>28</v>
      </c>
      <c r="AC24" s="336">
        <v>930</v>
      </c>
    </row>
    <row r="25" spans="1:31" s="72" customFormat="1" ht="53.25" customHeight="1" thickBot="1" x14ac:dyDescent="0.45">
      <c r="A25" s="136" t="s">
        <v>34</v>
      </c>
      <c r="B25" s="137">
        <f>B23-B24</f>
        <v>-9</v>
      </c>
      <c r="C25" s="137">
        <f>C23-C24</f>
        <v>1.3060696517412964</v>
      </c>
      <c r="D25" s="137">
        <f t="shared" ref="D25:AC25" si="3">D23-D24</f>
        <v>-48</v>
      </c>
      <c r="E25" s="138">
        <f t="shared" si="3"/>
        <v>-83</v>
      </c>
      <c r="F25" s="139">
        <f t="shared" si="3"/>
        <v>-11</v>
      </c>
      <c r="G25" s="140">
        <f t="shared" si="3"/>
        <v>-224</v>
      </c>
      <c r="H25" s="140">
        <f t="shared" si="3"/>
        <v>-35</v>
      </c>
      <c r="I25" s="140">
        <f t="shared" si="3"/>
        <v>169</v>
      </c>
      <c r="J25" s="140">
        <f t="shared" si="3"/>
        <v>2</v>
      </c>
      <c r="K25" s="140">
        <f t="shared" si="3"/>
        <v>-47</v>
      </c>
      <c r="L25" s="140">
        <f t="shared" si="3"/>
        <v>-4</v>
      </c>
      <c r="M25" s="140">
        <f t="shared" si="3"/>
        <v>19</v>
      </c>
      <c r="N25" s="141">
        <f t="shared" si="3"/>
        <v>303.89999999999998</v>
      </c>
      <c r="O25" s="140">
        <f t="shared" si="3"/>
        <v>3890.3600000000006</v>
      </c>
      <c r="P25" s="140">
        <f t="shared" si="3"/>
        <v>-9.9770999999999503</v>
      </c>
      <c r="Q25" s="142">
        <f>Q23-Q24</f>
        <v>824.42125000000306</v>
      </c>
      <c r="R25" s="141">
        <f t="shared" si="3"/>
        <v>20.600000000000005</v>
      </c>
      <c r="S25" s="140">
        <f t="shared" si="3"/>
        <v>5463.4079999999994</v>
      </c>
      <c r="T25" s="140">
        <f t="shared" si="3"/>
        <v>-6.4359999999999991</v>
      </c>
      <c r="U25" s="140">
        <f t="shared" si="3"/>
        <v>6146.2755300000026</v>
      </c>
      <c r="V25" s="140">
        <f t="shared" si="3"/>
        <v>3</v>
      </c>
      <c r="W25" s="140">
        <f t="shared" si="3"/>
        <v>10</v>
      </c>
      <c r="X25" s="143">
        <f t="shared" si="3"/>
        <v>0.11356999999999999</v>
      </c>
      <c r="Y25" s="143">
        <f t="shared" si="3"/>
        <v>-1.4902684999999991</v>
      </c>
      <c r="Z25" s="140">
        <f t="shared" si="3"/>
        <v>-270</v>
      </c>
      <c r="AA25" s="140">
        <f t="shared" si="3"/>
        <v>5932</v>
      </c>
      <c r="AB25" s="140">
        <f t="shared" si="3"/>
        <v>-10</v>
      </c>
      <c r="AC25" s="138">
        <f t="shared" si="3"/>
        <v>54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5" activePane="bottomLeft" state="frozen"/>
      <selection pane="bottomLeft" activeCell="R15" sqref="R15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42917</v>
      </c>
      <c r="K6" s="9" t="s">
        <v>2</v>
      </c>
      <c r="L6" s="8">
        <v>42923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397"/>
      <c r="E11" s="398"/>
      <c r="F11" s="399"/>
      <c r="G11" s="400"/>
      <c r="H11" s="21"/>
      <c r="I11" s="21"/>
      <c r="J11" s="401"/>
      <c r="K11" s="401"/>
      <c r="L11" s="401"/>
      <c r="M11" s="398"/>
      <c r="N11" s="23"/>
      <c r="O11" s="24"/>
      <c r="P11" s="403"/>
      <c r="Q11" s="404"/>
      <c r="R11" s="397"/>
      <c r="S11" s="402"/>
      <c r="T11" s="397"/>
      <c r="U11" s="402"/>
      <c r="V11" s="397"/>
      <c r="W11" s="402"/>
      <c r="X11" s="397"/>
      <c r="Y11" s="402"/>
      <c r="Z11" s="397"/>
      <c r="AA11" s="402"/>
      <c r="AB11" s="397"/>
      <c r="AC11" s="398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43</v>
      </c>
      <c r="D13" s="42">
        <f t="shared" ref="D13:E23" si="0">F13+H13+J13+L13</f>
        <v>41</v>
      </c>
      <c r="E13" s="43">
        <f t="shared" si="0"/>
        <v>1935</v>
      </c>
      <c r="F13" s="44">
        <v>12</v>
      </c>
      <c r="G13" s="45">
        <f>F13+'30.06.2017'!G13</f>
        <v>1015</v>
      </c>
      <c r="H13" s="46">
        <v>26</v>
      </c>
      <c r="I13" s="47">
        <f>H13+'30.06.2017'!I13</f>
        <v>821</v>
      </c>
      <c r="J13" s="46">
        <v>2</v>
      </c>
      <c r="K13" s="47">
        <f>J13+'30.06.2017'!K13</f>
        <v>74</v>
      </c>
      <c r="L13" s="46">
        <v>1</v>
      </c>
      <c r="M13" s="43">
        <f>L13+'30.06.2017'!M13</f>
        <v>25</v>
      </c>
      <c r="N13" s="48">
        <v>423</v>
      </c>
      <c r="O13" s="377">
        <f>N13+'30.06.2017'!O13</f>
        <v>12830.4</v>
      </c>
      <c r="P13" s="84">
        <v>117.571</v>
      </c>
      <c r="Q13" s="282">
        <f>P13+'30.06.2017'!Q13</f>
        <v>6259.6573100000005</v>
      </c>
      <c r="R13" s="329">
        <v>10.464</v>
      </c>
      <c r="S13" s="53">
        <f>R13+'30.06.2017'!S13</f>
        <v>1340.1580000000001</v>
      </c>
      <c r="T13" s="42">
        <v>18.350000000000001</v>
      </c>
      <c r="U13" s="51">
        <f>T13+'30.06.2017'!U13</f>
        <v>1298.4719999999998</v>
      </c>
      <c r="V13" s="54">
        <v>2</v>
      </c>
      <c r="W13" s="55">
        <f>V13+'30.06.2017'!W13</f>
        <v>121</v>
      </c>
      <c r="X13" s="56">
        <v>5.1220000000000002E-2</v>
      </c>
      <c r="Y13" s="57">
        <f>X13+'30.06.2017'!Y13</f>
        <v>4.3336674999999989</v>
      </c>
      <c r="Z13" s="42">
        <v>633</v>
      </c>
      <c r="AA13" s="365">
        <f>Z13+'30.06.2017'!AA13</f>
        <v>21751</v>
      </c>
      <c r="AB13" s="56">
        <v>0</v>
      </c>
      <c r="AC13" s="59">
        <f>AB13+'30.06.2017'!AC13</f>
        <v>187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48.714285714285715</v>
      </c>
      <c r="D14" s="64">
        <f t="shared" si="0"/>
        <v>10</v>
      </c>
      <c r="E14" s="65">
        <f t="shared" si="0"/>
        <v>341</v>
      </c>
      <c r="F14" s="66">
        <v>4</v>
      </c>
      <c r="G14" s="45">
        <f>F14+'30.06.2017'!G14</f>
        <v>76</v>
      </c>
      <c r="H14" s="67">
        <v>6</v>
      </c>
      <c r="I14" s="47">
        <f>H14+'30.06.2017'!I14</f>
        <v>265</v>
      </c>
      <c r="J14" s="68">
        <v>0</v>
      </c>
      <c r="K14" s="47">
        <f>J14+'30.06.2017'!K14</f>
        <v>0</v>
      </c>
      <c r="L14" s="68">
        <v>0</v>
      </c>
      <c r="M14" s="43">
        <f>L14+'30.06.2017'!M14</f>
        <v>0</v>
      </c>
      <c r="N14" s="69">
        <v>22</v>
      </c>
      <c r="O14" s="377">
        <f>N14+'30.06.2017'!O14</f>
        <v>2114.8599999999997</v>
      </c>
      <c r="P14" s="84">
        <v>230</v>
      </c>
      <c r="Q14" s="282">
        <f>P14+'30.06.2017'!Q14</f>
        <v>1316.76</v>
      </c>
      <c r="R14" s="70">
        <v>1.2</v>
      </c>
      <c r="S14" s="53">
        <f>R14+'30.06.2017'!S14</f>
        <v>21.815000000000001</v>
      </c>
      <c r="T14" s="42">
        <v>0</v>
      </c>
      <c r="U14" s="51">
        <f>T14+'30.06.2017'!U14</f>
        <v>19.434999999999999</v>
      </c>
      <c r="V14" s="42">
        <v>0</v>
      </c>
      <c r="W14" s="55">
        <f>V14+'30.06.2017'!W14</f>
        <v>14</v>
      </c>
      <c r="X14" s="42">
        <v>5.0500000000000003E-2</v>
      </c>
      <c r="Y14" s="57">
        <f>X14+'30.06.2017'!Y14</f>
        <v>1.0903000000000003</v>
      </c>
      <c r="Z14" s="42">
        <v>4</v>
      </c>
      <c r="AA14" s="365">
        <f>Z14+'30.06.2017'!AA14</f>
        <v>372</v>
      </c>
      <c r="AB14" s="42">
        <v>1</v>
      </c>
      <c r="AC14" s="59">
        <f>AB14+'30.06.2017'!AC14</f>
        <v>21</v>
      </c>
      <c r="AD14" s="71"/>
    </row>
    <row r="15" spans="1:30" s="304" customFormat="1" ht="69.95" customHeight="1" x14ac:dyDescent="0.4">
      <c r="A15" s="96" t="s">
        <v>25</v>
      </c>
      <c r="B15" s="97">
        <v>41</v>
      </c>
      <c r="C15" s="98">
        <f t="shared" ref="C15:C22" si="1">E15/B15</f>
        <v>48.878048780487802</v>
      </c>
      <c r="D15" s="301">
        <f>F15+H15+J15+L15</f>
        <v>32</v>
      </c>
      <c r="E15" s="316">
        <f>G15+I15+K15+M15</f>
        <v>2004</v>
      </c>
      <c r="F15" s="317">
        <v>23</v>
      </c>
      <c r="G15" s="45">
        <f>F15+'30.06.2017'!G15</f>
        <v>1442</v>
      </c>
      <c r="H15" s="318">
        <v>8</v>
      </c>
      <c r="I15" s="47">
        <f>H15+'30.06.2017'!I15</f>
        <v>502</v>
      </c>
      <c r="J15" s="318">
        <v>1</v>
      </c>
      <c r="K15" s="47">
        <f>J15+'30.06.2017'!K15</f>
        <v>60</v>
      </c>
      <c r="L15" s="318">
        <v>0</v>
      </c>
      <c r="M15" s="43">
        <f>L15+'30.06.2017'!M15</f>
        <v>0</v>
      </c>
      <c r="N15" s="317">
        <v>128.6</v>
      </c>
      <c r="O15" s="377">
        <f>N15+'30.06.2017'!O15</f>
        <v>4944.0000000000009</v>
      </c>
      <c r="P15" s="405">
        <v>87</v>
      </c>
      <c r="Q15" s="282">
        <f>P15+'30.06.2017'!Q15</f>
        <v>4476.9789199999996</v>
      </c>
      <c r="R15" s="329">
        <v>8.4120000000000008</v>
      </c>
      <c r="S15" s="53">
        <f>R15+'30.06.2017'!S15</f>
        <v>605.69900000000007</v>
      </c>
      <c r="T15" s="85">
        <v>5.44</v>
      </c>
      <c r="U15" s="53">
        <f>T15+'30.06.2017'!U15</f>
        <v>598.62500000000011</v>
      </c>
      <c r="V15" s="85">
        <v>0</v>
      </c>
      <c r="W15" s="55">
        <f>V15+'30.06.2017'!W15</f>
        <v>121</v>
      </c>
      <c r="X15" s="395">
        <v>1.01E-2</v>
      </c>
      <c r="Y15" s="57">
        <f>X15+'30.06.2017'!Y15</f>
        <v>6.7395500000000004</v>
      </c>
      <c r="Z15" s="85">
        <v>123</v>
      </c>
      <c r="AA15" s="365">
        <f>Z15+'30.06.2017'!AA15</f>
        <v>18325</v>
      </c>
      <c r="AB15" s="85">
        <v>4</v>
      </c>
      <c r="AC15" s="59">
        <f>AB15+'30.06.2017'!AC15</f>
        <v>242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45.5</v>
      </c>
      <c r="D16" s="301">
        <f>F16+H16+J16+L16</f>
        <v>60</v>
      </c>
      <c r="E16" s="303">
        <f t="shared" si="0"/>
        <v>1547</v>
      </c>
      <c r="F16" s="44">
        <v>32</v>
      </c>
      <c r="G16" s="45">
        <f>F16+'30.06.2017'!G16</f>
        <v>801</v>
      </c>
      <c r="H16" s="46">
        <v>25</v>
      </c>
      <c r="I16" s="47">
        <f>H16+'30.06.2017'!I16</f>
        <v>646</v>
      </c>
      <c r="J16" s="46">
        <v>3</v>
      </c>
      <c r="K16" s="47">
        <f>J16+'30.06.2017'!K16</f>
        <v>95</v>
      </c>
      <c r="L16" s="46">
        <v>0</v>
      </c>
      <c r="M16" s="43">
        <f>L16+'30.06.2017'!M16</f>
        <v>5</v>
      </c>
      <c r="N16" s="328">
        <v>180.8</v>
      </c>
      <c r="O16" s="377">
        <f>N16+'30.06.2017'!O16</f>
        <v>5006.6000000000013</v>
      </c>
      <c r="P16" s="84">
        <v>70</v>
      </c>
      <c r="Q16" s="282">
        <f>P16+'30.06.2017'!Q16</f>
        <v>3088.3590000000004</v>
      </c>
      <c r="R16" s="70">
        <v>0.16700000000000001</v>
      </c>
      <c r="S16" s="53">
        <f>R16+'30.06.2017'!S16</f>
        <v>425.73899999999998</v>
      </c>
      <c r="T16" s="85">
        <v>4.3220000000000001</v>
      </c>
      <c r="U16" s="53">
        <f>T16+'30.06.2017'!U16</f>
        <v>237.99600000000004</v>
      </c>
      <c r="V16" s="85">
        <v>3</v>
      </c>
      <c r="W16" s="55">
        <f>V16+'30.06.2017'!W16</f>
        <v>151</v>
      </c>
      <c r="X16" s="329">
        <v>0.18360000000000001</v>
      </c>
      <c r="Y16" s="57">
        <f>X16+'30.06.2017'!Y16</f>
        <v>5.8092099999999993</v>
      </c>
      <c r="Z16" s="85">
        <v>47</v>
      </c>
      <c r="AA16" s="365">
        <f>Z16+'30.06.2017'!AA16</f>
        <v>5103</v>
      </c>
      <c r="AB16" s="85">
        <v>6</v>
      </c>
      <c r="AC16" s="59">
        <f>AB16+'30.06.2017'!AC16</f>
        <v>236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20.28</v>
      </c>
      <c r="D17" s="56">
        <f t="shared" si="0"/>
        <v>33</v>
      </c>
      <c r="E17" s="82">
        <f t="shared" si="0"/>
        <v>507</v>
      </c>
      <c r="F17" s="76">
        <v>25</v>
      </c>
      <c r="G17" s="45">
        <f>F17+'30.06.2017'!G17</f>
        <v>254</v>
      </c>
      <c r="H17" s="77">
        <v>7</v>
      </c>
      <c r="I17" s="47">
        <f>H17+'30.06.2017'!I17</f>
        <v>212</v>
      </c>
      <c r="J17" s="77">
        <v>1</v>
      </c>
      <c r="K17" s="47">
        <f>J17+'30.06.2017'!K17</f>
        <v>41</v>
      </c>
      <c r="L17" s="77">
        <v>0</v>
      </c>
      <c r="M17" s="43">
        <f>L17+'30.06.2017'!M17</f>
        <v>0</v>
      </c>
      <c r="N17" s="83">
        <v>200</v>
      </c>
      <c r="O17" s="377">
        <f>N17+'30.06.2017'!O17</f>
        <v>1837.5</v>
      </c>
      <c r="P17" s="84">
        <v>202</v>
      </c>
      <c r="Q17" s="282">
        <f>P17+'30.06.2017'!Q17</f>
        <v>1648.39562</v>
      </c>
      <c r="R17" s="70">
        <v>0</v>
      </c>
      <c r="S17" s="53">
        <f>R17+'30.06.2017'!S17</f>
        <v>10.211</v>
      </c>
      <c r="T17" s="52">
        <v>0</v>
      </c>
      <c r="U17" s="51">
        <f>T17+'30.06.2017'!U17</f>
        <v>6.9619999999999989</v>
      </c>
      <c r="V17" s="42">
        <v>0</v>
      </c>
      <c r="W17" s="55">
        <f>V17+'30.06.2017'!W17</f>
        <v>2</v>
      </c>
      <c r="X17" s="84">
        <v>4.3999999999999997E-2</v>
      </c>
      <c r="Y17" s="57">
        <f>X17+'30.06.2017'!Y17</f>
        <v>1.3151780000000002</v>
      </c>
      <c r="Z17" s="85">
        <v>6</v>
      </c>
      <c r="AA17" s="365">
        <f>Z17+'30.06.2017'!AA17</f>
        <v>305</v>
      </c>
      <c r="AB17" s="56">
        <v>0</v>
      </c>
      <c r="AC17" s="59">
        <f>AB17+'30.06.2017'!AC17</f>
        <v>4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29.5</v>
      </c>
      <c r="D18" s="64">
        <f t="shared" si="0"/>
        <v>8</v>
      </c>
      <c r="E18" s="78">
        <f t="shared" si="0"/>
        <v>413</v>
      </c>
      <c r="F18" s="86">
        <v>6</v>
      </c>
      <c r="G18" s="45">
        <f>F18+'30.06.2017'!G18</f>
        <v>333</v>
      </c>
      <c r="H18" s="68">
        <v>2</v>
      </c>
      <c r="I18" s="47">
        <f>H18+'30.06.2017'!I18</f>
        <v>50</v>
      </c>
      <c r="J18" s="87">
        <v>0</v>
      </c>
      <c r="K18" s="47">
        <f>J18+'30.06.2017'!K18</f>
        <v>8</v>
      </c>
      <c r="L18" s="87">
        <v>0</v>
      </c>
      <c r="M18" s="43">
        <f>L18+'30.06.2017'!M18</f>
        <v>22</v>
      </c>
      <c r="N18" s="88">
        <v>227</v>
      </c>
      <c r="O18" s="377">
        <f>N18+'30.06.2017'!O18</f>
        <v>951.4</v>
      </c>
      <c r="P18" s="84">
        <v>31.5</v>
      </c>
      <c r="Q18" s="282">
        <f>P18+'30.06.2017'!Q18</f>
        <v>843.4</v>
      </c>
      <c r="R18" s="79">
        <v>0</v>
      </c>
      <c r="S18" s="53">
        <f>R18+'30.06.2017'!S18</f>
        <v>5927.01</v>
      </c>
      <c r="T18" s="80">
        <v>0</v>
      </c>
      <c r="U18" s="51">
        <f>T18+'30.06.2017'!U18</f>
        <v>6477.4575300000006</v>
      </c>
      <c r="V18" s="64">
        <v>0</v>
      </c>
      <c r="W18" s="55">
        <f>V18+'30.06.2017'!W18</f>
        <v>0</v>
      </c>
      <c r="X18" s="64">
        <v>2.3E-2</v>
      </c>
      <c r="Y18" s="57">
        <f>X18+'30.06.2017'!Y18</f>
        <v>2.7670000000000003</v>
      </c>
      <c r="Z18" s="64">
        <v>11</v>
      </c>
      <c r="AA18" s="365">
        <f>Z18+'30.06.2017'!AA18</f>
        <v>1140</v>
      </c>
      <c r="AB18" s="64">
        <v>3</v>
      </c>
      <c r="AC18" s="59">
        <f>AB18+'30.06.2017'!AC18</f>
        <v>82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45.666666666666664</v>
      </c>
      <c r="D19" s="80">
        <f t="shared" si="0"/>
        <v>13</v>
      </c>
      <c r="E19" s="92">
        <f t="shared" si="0"/>
        <v>411</v>
      </c>
      <c r="F19" s="66">
        <v>6</v>
      </c>
      <c r="G19" s="45">
        <f>F19+'30.06.2017'!G19</f>
        <v>270</v>
      </c>
      <c r="H19" s="68">
        <v>5</v>
      </c>
      <c r="I19" s="47">
        <f>H19+'30.06.2017'!I19</f>
        <v>92</v>
      </c>
      <c r="J19" s="68">
        <v>0</v>
      </c>
      <c r="K19" s="47">
        <f>J19+'30.06.2017'!K19</f>
        <v>34</v>
      </c>
      <c r="L19" s="68">
        <v>2</v>
      </c>
      <c r="M19" s="43">
        <f>L19+'30.06.2017'!M19</f>
        <v>15</v>
      </c>
      <c r="N19" s="69">
        <v>50.5</v>
      </c>
      <c r="O19" s="377">
        <f>N19+'30.06.2017'!O19</f>
        <v>947</v>
      </c>
      <c r="P19" s="406">
        <v>19.160499999999999</v>
      </c>
      <c r="Q19" s="407">
        <f>P19+'30.06.2017'!Q19</f>
        <v>636.1674999999999</v>
      </c>
      <c r="R19" s="79">
        <v>0</v>
      </c>
      <c r="S19" s="53">
        <f>R19+'30.06.2017'!S19</f>
        <v>49.603999999999999</v>
      </c>
      <c r="T19" s="93">
        <v>0</v>
      </c>
      <c r="U19" s="51">
        <f>T19+'30.06.2017'!U19</f>
        <v>31.987000000000002</v>
      </c>
      <c r="V19" s="94">
        <v>0</v>
      </c>
      <c r="W19" s="55">
        <f>V19+'30.06.2017'!W19</f>
        <v>2</v>
      </c>
      <c r="X19" s="95">
        <v>6.0000000000000001E-3</v>
      </c>
      <c r="Y19" s="57">
        <f>X19+'30.06.2017'!Y19</f>
        <v>0.61009999999999998</v>
      </c>
      <c r="Z19" s="79">
        <v>5</v>
      </c>
      <c r="AA19" s="365">
        <f>Z19+'30.06.2017'!AA19</f>
        <v>1081</v>
      </c>
      <c r="AB19" s="80">
        <v>6</v>
      </c>
      <c r="AC19" s="59">
        <f>AB19+'30.06.2017'!AC19</f>
        <v>115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34.083333333333336</v>
      </c>
      <c r="D20" s="301">
        <f t="shared" si="0"/>
        <v>27</v>
      </c>
      <c r="E20" s="303">
        <f t="shared" si="0"/>
        <v>409</v>
      </c>
      <c r="F20" s="317">
        <v>13</v>
      </c>
      <c r="G20" s="45">
        <f>F20+'30.06.2017'!G20</f>
        <v>193</v>
      </c>
      <c r="H20" s="318">
        <v>14</v>
      </c>
      <c r="I20" s="47">
        <f>H20+'30.06.2017'!I20</f>
        <v>175</v>
      </c>
      <c r="J20" s="77">
        <v>0</v>
      </c>
      <c r="K20" s="47">
        <f>J20+'30.06.2017'!K20</f>
        <v>41</v>
      </c>
      <c r="L20" s="318">
        <v>0</v>
      </c>
      <c r="M20" s="43">
        <f>L20+'30.06.2017'!M20</f>
        <v>0</v>
      </c>
      <c r="N20" s="317">
        <v>37.5</v>
      </c>
      <c r="O20" s="377">
        <f>N20+'30.06.2017'!O20</f>
        <v>2440</v>
      </c>
      <c r="P20" s="84">
        <v>26</v>
      </c>
      <c r="Q20" s="282">
        <f>P20+'30.06.2017'!Q20</f>
        <v>1831</v>
      </c>
      <c r="R20" s="351">
        <v>0.63</v>
      </c>
      <c r="S20" s="53">
        <f>R20+'30.06.2017'!S20</f>
        <v>25.099999999999998</v>
      </c>
      <c r="T20" s="351">
        <v>2.5099999999999998</v>
      </c>
      <c r="U20" s="51">
        <f>T20+'30.06.2017'!U20</f>
        <v>12.4</v>
      </c>
      <c r="V20" s="299">
        <v>0</v>
      </c>
      <c r="W20" s="55">
        <f>V20+'30.06.2017'!W20</f>
        <v>4</v>
      </c>
      <c r="X20" s="301">
        <v>5.0000000000000001E-3</v>
      </c>
      <c r="Y20" s="57">
        <f>X20+'30.06.2017'!Y20</f>
        <v>1.101</v>
      </c>
      <c r="Z20" s="301">
        <v>2</v>
      </c>
      <c r="AA20" s="365">
        <f>Z20+'30.06.2017'!AA20</f>
        <v>434</v>
      </c>
      <c r="AB20" s="301">
        <v>0</v>
      </c>
      <c r="AC20" s="59">
        <f>AB20+'30.06.2017'!AC20</f>
        <v>57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21.857142857142858</v>
      </c>
      <c r="D21" s="80">
        <f t="shared" si="0"/>
        <v>4</v>
      </c>
      <c r="E21" s="92">
        <f t="shared" si="0"/>
        <v>153</v>
      </c>
      <c r="F21" s="66">
        <v>2</v>
      </c>
      <c r="G21" s="45">
        <f>F21+'30.06.2017'!G21</f>
        <v>51</v>
      </c>
      <c r="H21" s="67">
        <v>2</v>
      </c>
      <c r="I21" s="47">
        <f>H21+'30.06.2017'!I21</f>
        <v>96</v>
      </c>
      <c r="J21" s="68">
        <v>0</v>
      </c>
      <c r="K21" s="47">
        <f>J21+'30.06.2017'!K21</f>
        <v>6</v>
      </c>
      <c r="L21" s="68">
        <v>0</v>
      </c>
      <c r="M21" s="43">
        <f>L21+'30.06.2017'!M21</f>
        <v>0</v>
      </c>
      <c r="N21" s="69">
        <v>6</v>
      </c>
      <c r="O21" s="377">
        <f>N21+'30.06.2017'!O21</f>
        <v>286</v>
      </c>
      <c r="P21" s="84">
        <v>6</v>
      </c>
      <c r="Q21" s="282">
        <f>P21+'30.06.2017'!Q21</f>
        <v>195.2</v>
      </c>
      <c r="R21" s="104">
        <v>1</v>
      </c>
      <c r="S21" s="53">
        <f>R21+'30.06.2017'!S21</f>
        <v>3</v>
      </c>
      <c r="T21" s="80">
        <v>0</v>
      </c>
      <c r="U21" s="51">
        <f>T21+'30.06.2017'!U21</f>
        <v>0</v>
      </c>
      <c r="V21" s="80">
        <v>0</v>
      </c>
      <c r="W21" s="55">
        <f>V21+'30.06.2017'!W21</f>
        <v>0</v>
      </c>
      <c r="X21" s="105">
        <v>1E-4</v>
      </c>
      <c r="Y21" s="57">
        <f>X21+'30.06.2017'!Y21</f>
        <v>1.7856E-2</v>
      </c>
      <c r="Z21" s="80">
        <v>1</v>
      </c>
      <c r="AA21" s="365">
        <f>Z21+'30.06.2017'!AA21</f>
        <v>93</v>
      </c>
      <c r="AB21" s="80">
        <v>0</v>
      </c>
      <c r="AC21" s="59">
        <f>AB21+'30.06.2017'!AC21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19.285714285714285</v>
      </c>
      <c r="D22" s="85">
        <v>1</v>
      </c>
      <c r="E22" s="109">
        <f t="shared" si="0"/>
        <v>135</v>
      </c>
      <c r="F22" s="110">
        <v>0</v>
      </c>
      <c r="G22" s="45">
        <f>F22+'30.06.2017'!G22</f>
        <v>92</v>
      </c>
      <c r="H22" s="111">
        <v>1</v>
      </c>
      <c r="I22" s="47">
        <f>H22+'30.06.2017'!I22</f>
        <v>42</v>
      </c>
      <c r="J22" s="111">
        <v>0</v>
      </c>
      <c r="K22" s="47">
        <f>J22+'30.06.2017'!K22</f>
        <v>1</v>
      </c>
      <c r="L22" s="111">
        <v>0</v>
      </c>
      <c r="M22" s="43">
        <f>L22+'30.06.2017'!M22</f>
        <v>0</v>
      </c>
      <c r="N22" s="110">
        <v>236</v>
      </c>
      <c r="O22" s="377">
        <f>N22+'30.06.2017'!O22</f>
        <v>982.5</v>
      </c>
      <c r="P22" s="84">
        <v>2</v>
      </c>
      <c r="Q22" s="282">
        <f>P22+'30.06.2017'!Q22</f>
        <v>779.5</v>
      </c>
      <c r="R22" s="113">
        <v>0</v>
      </c>
      <c r="S22" s="53">
        <f>R22+'30.06.2017'!S22</f>
        <v>95.080000000000013</v>
      </c>
      <c r="T22" s="114">
        <v>0</v>
      </c>
      <c r="U22" s="51">
        <f>T22+'30.06.2017'!U22</f>
        <v>27.224</v>
      </c>
      <c r="V22" s="114">
        <v>0</v>
      </c>
      <c r="W22" s="55">
        <f>V22+'30.06.2017'!W22</f>
        <v>4</v>
      </c>
      <c r="X22" s="114">
        <v>0</v>
      </c>
      <c r="Y22" s="57">
        <f>X22+'30.06.2017'!Y22</f>
        <v>0.13249999999999998</v>
      </c>
      <c r="Z22" s="114">
        <v>0</v>
      </c>
      <c r="AA22" s="365">
        <f>Z22+'30.06.2017'!AA22</f>
        <v>280</v>
      </c>
      <c r="AB22" s="114">
        <v>0</v>
      </c>
      <c r="AC22" s="59">
        <f>AB22+'30.06.2017'!AC22</f>
        <v>15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201</v>
      </c>
      <c r="C23" s="118">
        <f>E23/B23</f>
        <v>39.079601990049753</v>
      </c>
      <c r="D23" s="119">
        <f t="shared" si="0"/>
        <v>229</v>
      </c>
      <c r="E23" s="120">
        <f t="shared" si="0"/>
        <v>7855</v>
      </c>
      <c r="F23" s="121">
        <f t="shared" ref="F23:AC23" si="2">F22+F21+F20+F19+F18+F17+F16+F15+F14+F13</f>
        <v>123</v>
      </c>
      <c r="G23" s="121">
        <f t="shared" si="2"/>
        <v>4527</v>
      </c>
      <c r="H23" s="121">
        <f t="shared" si="2"/>
        <v>96</v>
      </c>
      <c r="I23" s="122">
        <f t="shared" si="2"/>
        <v>2901</v>
      </c>
      <c r="J23" s="121">
        <f t="shared" si="2"/>
        <v>7</v>
      </c>
      <c r="K23" s="122">
        <f t="shared" si="2"/>
        <v>360</v>
      </c>
      <c r="L23" s="121">
        <f t="shared" si="2"/>
        <v>3</v>
      </c>
      <c r="M23" s="121">
        <f t="shared" si="2"/>
        <v>67</v>
      </c>
      <c r="N23" s="123">
        <f t="shared" si="2"/>
        <v>1511.3999999999999</v>
      </c>
      <c r="O23" s="124">
        <f t="shared" si="2"/>
        <v>32340.260000000002</v>
      </c>
      <c r="P23" s="125">
        <f>P22+P21+P20+P19+P18+P17+P16+P15+P14+P13</f>
        <v>791.23149999999998</v>
      </c>
      <c r="Q23" s="125">
        <f t="shared" si="2"/>
        <v>21075.41835</v>
      </c>
      <c r="R23" s="125">
        <f t="shared" si="2"/>
        <v>21.873000000000001</v>
      </c>
      <c r="S23" s="126">
        <f t="shared" si="2"/>
        <v>8503.4159999999993</v>
      </c>
      <c r="T23" s="125">
        <f t="shared" si="2"/>
        <v>30.622</v>
      </c>
      <c r="U23" s="125">
        <f t="shared" si="2"/>
        <v>8710.5585300000021</v>
      </c>
      <c r="V23" s="122">
        <f t="shared" si="2"/>
        <v>5</v>
      </c>
      <c r="W23" s="122">
        <f t="shared" si="2"/>
        <v>419</v>
      </c>
      <c r="X23" s="125">
        <f t="shared" si="2"/>
        <v>0.37352000000000002</v>
      </c>
      <c r="Y23" s="125">
        <f t="shared" si="2"/>
        <v>23.916361500000001</v>
      </c>
      <c r="Z23" s="126">
        <f t="shared" si="2"/>
        <v>832</v>
      </c>
      <c r="AA23" s="121">
        <f t="shared" si="2"/>
        <v>48884</v>
      </c>
      <c r="AB23" s="121">
        <f t="shared" si="2"/>
        <v>20</v>
      </c>
      <c r="AC23" s="121">
        <f t="shared" si="2"/>
        <v>966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37.571428571428569</v>
      </c>
      <c r="D24" s="333">
        <v>221</v>
      </c>
      <c r="E24" s="334">
        <v>7890</v>
      </c>
      <c r="F24" s="335">
        <v>101</v>
      </c>
      <c r="G24" s="336">
        <v>4740</v>
      </c>
      <c r="H24" s="336">
        <v>98</v>
      </c>
      <c r="I24" s="336">
        <v>2697</v>
      </c>
      <c r="J24" s="336">
        <v>19</v>
      </c>
      <c r="K24" s="336">
        <v>409</v>
      </c>
      <c r="L24" s="336">
        <v>3</v>
      </c>
      <c r="M24" s="336">
        <v>44</v>
      </c>
      <c r="N24" s="336">
        <v>595.9</v>
      </c>
      <c r="O24" s="336">
        <v>28753.8</v>
      </c>
      <c r="P24" s="336">
        <v>721.91100000000006</v>
      </c>
      <c r="Q24" s="336">
        <v>20241.02462</v>
      </c>
      <c r="R24" s="336">
        <v>5.9050000000000002</v>
      </c>
      <c r="S24" s="336">
        <v>3060.6459</v>
      </c>
      <c r="T24" s="336">
        <v>36.304000000000002</v>
      </c>
      <c r="U24" s="336">
        <v>2557.8473999999997</v>
      </c>
      <c r="V24" s="336">
        <v>0</v>
      </c>
      <c r="W24" s="336">
        <v>412</v>
      </c>
      <c r="X24" s="336">
        <v>0.14666999999999999</v>
      </c>
      <c r="Y24" s="336">
        <v>25.340517999999999</v>
      </c>
      <c r="Z24" s="336">
        <v>413</v>
      </c>
      <c r="AA24" s="336">
        <v>42682</v>
      </c>
      <c r="AB24" s="336">
        <v>34</v>
      </c>
      <c r="AC24" s="336">
        <v>902</v>
      </c>
    </row>
    <row r="25" spans="1:31" s="72" customFormat="1" ht="53.25" customHeight="1" thickBot="1" x14ac:dyDescent="0.45">
      <c r="A25" s="136" t="s">
        <v>34</v>
      </c>
      <c r="B25" s="137">
        <f>B23-B24</f>
        <v>-9</v>
      </c>
      <c r="C25" s="137">
        <f>C23-C24</f>
        <v>1.5081734186211833</v>
      </c>
      <c r="D25" s="137">
        <f t="shared" ref="D25:AC25" si="3">D23-D24</f>
        <v>8</v>
      </c>
      <c r="E25" s="138">
        <f t="shared" si="3"/>
        <v>-35</v>
      </c>
      <c r="F25" s="139">
        <f t="shared" si="3"/>
        <v>22</v>
      </c>
      <c r="G25" s="140">
        <f t="shared" si="3"/>
        <v>-213</v>
      </c>
      <c r="H25" s="140">
        <f t="shared" si="3"/>
        <v>-2</v>
      </c>
      <c r="I25" s="140">
        <f t="shared" si="3"/>
        <v>204</v>
      </c>
      <c r="J25" s="140">
        <f t="shared" si="3"/>
        <v>-12</v>
      </c>
      <c r="K25" s="140">
        <f t="shared" si="3"/>
        <v>-49</v>
      </c>
      <c r="L25" s="140">
        <f t="shared" si="3"/>
        <v>0</v>
      </c>
      <c r="M25" s="140">
        <f t="shared" si="3"/>
        <v>23</v>
      </c>
      <c r="N25" s="141">
        <f t="shared" si="3"/>
        <v>915.49999999999989</v>
      </c>
      <c r="O25" s="140">
        <f t="shared" si="3"/>
        <v>3586.4600000000028</v>
      </c>
      <c r="P25" s="140">
        <f t="shared" si="3"/>
        <v>69.320499999999925</v>
      </c>
      <c r="Q25" s="142">
        <f>Q23-Q24</f>
        <v>834.39372999999978</v>
      </c>
      <c r="R25" s="141">
        <f t="shared" si="3"/>
        <v>15.968</v>
      </c>
      <c r="S25" s="140">
        <f t="shared" si="3"/>
        <v>5442.7700999999997</v>
      </c>
      <c r="T25" s="140">
        <f t="shared" si="3"/>
        <v>-5.6820000000000022</v>
      </c>
      <c r="U25" s="140">
        <f t="shared" si="3"/>
        <v>6152.7111300000024</v>
      </c>
      <c r="V25" s="140">
        <f t="shared" si="3"/>
        <v>5</v>
      </c>
      <c r="W25" s="140">
        <f t="shared" si="3"/>
        <v>7</v>
      </c>
      <c r="X25" s="143">
        <f t="shared" si="3"/>
        <v>0.22685000000000002</v>
      </c>
      <c r="Y25" s="143">
        <f t="shared" si="3"/>
        <v>-1.4241564999999987</v>
      </c>
      <c r="Z25" s="140">
        <f t="shared" si="3"/>
        <v>419</v>
      </c>
      <c r="AA25" s="140">
        <f t="shared" si="3"/>
        <v>6202</v>
      </c>
      <c r="AB25" s="140">
        <f t="shared" si="3"/>
        <v>-14</v>
      </c>
      <c r="AC25" s="138">
        <f t="shared" si="3"/>
        <v>64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3" activePane="bottomLeft" state="frozen"/>
      <selection pane="bottomLeft" activeCell="T15" sqref="T15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42910</v>
      </c>
      <c r="K6" s="9" t="s">
        <v>2</v>
      </c>
      <c r="L6" s="8">
        <v>42916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387"/>
      <c r="E11" s="389"/>
      <c r="F11" s="392"/>
      <c r="G11" s="393"/>
      <c r="H11" s="21"/>
      <c r="I11" s="21"/>
      <c r="J11" s="394"/>
      <c r="K11" s="394"/>
      <c r="L11" s="394"/>
      <c r="M11" s="389"/>
      <c r="N11" s="23"/>
      <c r="O11" s="24"/>
      <c r="P11" s="390"/>
      <c r="Q11" s="391"/>
      <c r="R11" s="387"/>
      <c r="S11" s="388"/>
      <c r="T11" s="387"/>
      <c r="U11" s="388"/>
      <c r="V11" s="387"/>
      <c r="W11" s="388"/>
      <c r="X11" s="387"/>
      <c r="Y11" s="388"/>
      <c r="Z11" s="387"/>
      <c r="AA11" s="388"/>
      <c r="AB11" s="387"/>
      <c r="AC11" s="389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42.088888888888889</v>
      </c>
      <c r="D13" s="42">
        <f t="shared" ref="D13:E23" si="0">F13+H13+J13+L13</f>
        <v>41</v>
      </c>
      <c r="E13" s="43">
        <f t="shared" si="0"/>
        <v>1894</v>
      </c>
      <c r="F13" s="44">
        <v>19</v>
      </c>
      <c r="G13" s="45">
        <f>F13+'23.06.2017'!G13</f>
        <v>1003</v>
      </c>
      <c r="H13" s="46">
        <v>16</v>
      </c>
      <c r="I13" s="47">
        <f>H13+'23.06.2017'!I13</f>
        <v>795</v>
      </c>
      <c r="J13" s="46">
        <v>6</v>
      </c>
      <c r="K13" s="47">
        <f>J13+'23.06.2017'!K13</f>
        <v>72</v>
      </c>
      <c r="L13" s="46">
        <v>0</v>
      </c>
      <c r="M13" s="43">
        <f>L13+'23.06.2017'!M13</f>
        <v>24</v>
      </c>
      <c r="N13" s="48">
        <v>746.1</v>
      </c>
      <c r="O13" s="377">
        <f>N13+'23.06.2017'!O13</f>
        <v>12407.4</v>
      </c>
      <c r="P13" s="84">
        <v>162.399</v>
      </c>
      <c r="Q13" s="396">
        <f>P13+'23.06.2017'!Q13</f>
        <v>6142.0863100000006</v>
      </c>
      <c r="R13" s="329">
        <v>12.257999999999999</v>
      </c>
      <c r="S13" s="53">
        <f>R13+'23.06.2017'!S13</f>
        <v>1329.6940000000002</v>
      </c>
      <c r="T13" s="42">
        <v>3.4</v>
      </c>
      <c r="U13" s="51">
        <f>T13+'23.06.2017'!U13</f>
        <v>1280.1219999999998</v>
      </c>
      <c r="V13" s="54">
        <v>1</v>
      </c>
      <c r="W13" s="55">
        <f>V13+'23.06.2017'!W13</f>
        <v>119</v>
      </c>
      <c r="X13" s="56">
        <v>0.129995</v>
      </c>
      <c r="Y13" s="57">
        <f>X13+'23.06.2017'!Y13</f>
        <v>4.2824474999999991</v>
      </c>
      <c r="Z13" s="42">
        <v>905</v>
      </c>
      <c r="AA13" s="365">
        <f>Z13+'23.06.2017'!AA13</f>
        <v>21118</v>
      </c>
      <c r="AB13" s="56">
        <v>3</v>
      </c>
      <c r="AC13" s="59">
        <f>AB13+'23.06.2017'!AC13</f>
        <v>187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47.285714285714285</v>
      </c>
      <c r="D14" s="64">
        <f t="shared" si="0"/>
        <v>12</v>
      </c>
      <c r="E14" s="65">
        <f t="shared" si="0"/>
        <v>331</v>
      </c>
      <c r="F14" s="66">
        <v>3</v>
      </c>
      <c r="G14" s="45">
        <f>F14+'23.06.2017'!G14</f>
        <v>72</v>
      </c>
      <c r="H14" s="67">
        <v>9</v>
      </c>
      <c r="I14" s="47">
        <f>H14+'23.06.2017'!I14</f>
        <v>259</v>
      </c>
      <c r="J14" s="68">
        <v>0</v>
      </c>
      <c r="K14" s="47">
        <f>J14+'23.06.2017'!K14</f>
        <v>0</v>
      </c>
      <c r="L14" s="68">
        <v>0</v>
      </c>
      <c r="M14" s="43">
        <f>L14+'23.06.2017'!M14</f>
        <v>0</v>
      </c>
      <c r="N14" s="69">
        <v>264</v>
      </c>
      <c r="O14" s="377">
        <f>N14+'23.06.2017'!O14</f>
        <v>2092.8599999999997</v>
      </c>
      <c r="P14" s="84">
        <v>338.56</v>
      </c>
      <c r="Q14" s="298">
        <f>P14+'23.06.2017'!Q14</f>
        <v>1086.76</v>
      </c>
      <c r="R14" s="70">
        <v>0</v>
      </c>
      <c r="S14" s="53">
        <f>R14+'23.06.2017'!S14</f>
        <v>20.615000000000002</v>
      </c>
      <c r="T14" s="42">
        <v>1.325</v>
      </c>
      <c r="U14" s="51">
        <f>T14+'23.06.2017'!U14</f>
        <v>19.434999999999999</v>
      </c>
      <c r="V14" s="42">
        <v>0</v>
      </c>
      <c r="W14" s="55">
        <f>V14+'23.06.2017'!W14</f>
        <v>14</v>
      </c>
      <c r="X14" s="42">
        <v>3.0099999999999998E-2</v>
      </c>
      <c r="Y14" s="57">
        <f>X14+'23.06.2017'!Y14</f>
        <v>1.0398000000000003</v>
      </c>
      <c r="Z14" s="42">
        <v>22</v>
      </c>
      <c r="AA14" s="365">
        <f>Z14+'23.06.2017'!AA14</f>
        <v>368</v>
      </c>
      <c r="AB14" s="42">
        <v>0</v>
      </c>
      <c r="AC14" s="59">
        <f>AB14+'23.06.2017'!AC14</f>
        <v>20</v>
      </c>
      <c r="AD14" s="71"/>
    </row>
    <row r="15" spans="1:30" s="304" customFormat="1" ht="69.95" customHeight="1" x14ac:dyDescent="0.4">
      <c r="A15" s="96" t="s">
        <v>25</v>
      </c>
      <c r="B15" s="97">
        <v>41</v>
      </c>
      <c r="C15" s="98">
        <f t="shared" ref="C15:C22" si="1">E15/B15</f>
        <v>48.097560975609753</v>
      </c>
      <c r="D15" s="301">
        <f>F15+H15+J15+L15</f>
        <v>31</v>
      </c>
      <c r="E15" s="316">
        <f>G15+I15+K15+M15</f>
        <v>1972</v>
      </c>
      <c r="F15" s="317">
        <v>20</v>
      </c>
      <c r="G15" s="45">
        <f>F15+'23.06.2017'!G15</f>
        <v>1419</v>
      </c>
      <c r="H15" s="318">
        <v>11</v>
      </c>
      <c r="I15" s="47">
        <f>H15+'23.06.2017'!I15</f>
        <v>494</v>
      </c>
      <c r="J15" s="318">
        <v>0</v>
      </c>
      <c r="K15" s="47">
        <f>J15+'23.06.2017'!K15</f>
        <v>59</v>
      </c>
      <c r="L15" s="318">
        <v>0</v>
      </c>
      <c r="M15" s="43">
        <f>L15+'23.06.2017'!M15</f>
        <v>0</v>
      </c>
      <c r="N15" s="317">
        <v>479</v>
      </c>
      <c r="O15" s="377">
        <f>N15+'23.06.2017'!O15</f>
        <v>4815.4000000000005</v>
      </c>
      <c r="P15" s="405">
        <v>102.76192</v>
      </c>
      <c r="Q15" s="283">
        <f>P15+'23.06.2017'!Q15</f>
        <v>4389.9789199999996</v>
      </c>
      <c r="R15" s="329">
        <v>8.07</v>
      </c>
      <c r="S15" s="53">
        <f>R15+'23.06.2017'!S15</f>
        <v>597.28700000000003</v>
      </c>
      <c r="T15" s="85">
        <v>7.3869999999999996</v>
      </c>
      <c r="U15" s="51">
        <f>T15+'23.06.2017'!U15</f>
        <v>593.18500000000006</v>
      </c>
      <c r="V15" s="85">
        <v>0</v>
      </c>
      <c r="W15" s="55">
        <f>V15+'23.06.2017'!W15</f>
        <v>121</v>
      </c>
      <c r="X15" s="395">
        <v>0.14726</v>
      </c>
      <c r="Y15" s="57">
        <f>X15+'23.06.2017'!Y15</f>
        <v>6.7294499999999999</v>
      </c>
      <c r="Z15" s="85">
        <v>93</v>
      </c>
      <c r="AA15" s="365">
        <f>Z15+'23.06.2017'!AA15</f>
        <v>18202</v>
      </c>
      <c r="AB15" s="85">
        <v>4</v>
      </c>
      <c r="AC15" s="59">
        <f>AB15+'23.06.2017'!AC15</f>
        <v>238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43.735294117647058</v>
      </c>
      <c r="D16" s="301">
        <f>F16+H16+J16+L16</f>
        <v>0</v>
      </c>
      <c r="E16" s="303">
        <f t="shared" si="0"/>
        <v>1487</v>
      </c>
      <c r="F16" s="44">
        <v>0</v>
      </c>
      <c r="G16" s="45">
        <f>F16+'23.06.2017'!G16</f>
        <v>769</v>
      </c>
      <c r="H16" s="46">
        <v>0</v>
      </c>
      <c r="I16" s="47">
        <f>H16+'23.06.2017'!I16</f>
        <v>621</v>
      </c>
      <c r="J16" s="46">
        <v>0</v>
      </c>
      <c r="K16" s="47">
        <f>J16+'23.06.2017'!K16</f>
        <v>92</v>
      </c>
      <c r="L16" s="46">
        <v>0</v>
      </c>
      <c r="M16" s="43">
        <f>L16+'23.06.2017'!M16</f>
        <v>5</v>
      </c>
      <c r="N16" s="328">
        <v>60</v>
      </c>
      <c r="O16" s="377">
        <f>N16+'23.06.2017'!O16</f>
        <v>4825.8000000000011</v>
      </c>
      <c r="P16" s="84">
        <v>0</v>
      </c>
      <c r="Q16" s="298">
        <f>P16+'23.06.2017'!Q16</f>
        <v>3018.3590000000004</v>
      </c>
      <c r="R16" s="70">
        <v>0</v>
      </c>
      <c r="S16" s="53">
        <f>R16+'23.06.2017'!S16</f>
        <v>425.572</v>
      </c>
      <c r="T16" s="85">
        <v>0</v>
      </c>
      <c r="U16" s="51">
        <f>T16+'23.06.2017'!U16</f>
        <v>233.67400000000004</v>
      </c>
      <c r="V16" s="85">
        <v>0</v>
      </c>
      <c r="W16" s="55">
        <f>V16+'23.06.2017'!W16</f>
        <v>148</v>
      </c>
      <c r="X16" s="329">
        <v>0</v>
      </c>
      <c r="Y16" s="57">
        <f>X16+'23.06.2017'!Y16</f>
        <v>5.6256099999999991</v>
      </c>
      <c r="Z16" s="85">
        <v>0</v>
      </c>
      <c r="AA16" s="365">
        <f>Z16+'23.06.2017'!AA16</f>
        <v>5056</v>
      </c>
      <c r="AB16" s="85">
        <v>0</v>
      </c>
      <c r="AC16" s="59">
        <f>AB16+'23.06.2017'!AC16</f>
        <v>230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18.96</v>
      </c>
      <c r="D17" s="56">
        <f t="shared" si="0"/>
        <v>17</v>
      </c>
      <c r="E17" s="82">
        <f t="shared" si="0"/>
        <v>474</v>
      </c>
      <c r="F17" s="76">
        <v>13</v>
      </c>
      <c r="G17" s="45">
        <f>F17+'23.06.2017'!G17</f>
        <v>229</v>
      </c>
      <c r="H17" s="77">
        <v>3</v>
      </c>
      <c r="I17" s="47">
        <f>H17+'23.06.2017'!I17</f>
        <v>205</v>
      </c>
      <c r="J17" s="77">
        <v>1</v>
      </c>
      <c r="K17" s="47">
        <f>J17+'23.06.2017'!K17</f>
        <v>40</v>
      </c>
      <c r="L17" s="77">
        <v>0</v>
      </c>
      <c r="M17" s="43">
        <f>L17+'23.06.2017'!M17</f>
        <v>0</v>
      </c>
      <c r="N17" s="83">
        <v>54</v>
      </c>
      <c r="O17" s="377">
        <f>N17+'23.06.2017'!O17</f>
        <v>1637.5</v>
      </c>
      <c r="P17" s="84">
        <v>30.23865</v>
      </c>
      <c r="Q17" s="282">
        <f>P17+'23.06.2017'!Q17</f>
        <v>1446.39562</v>
      </c>
      <c r="R17" s="70">
        <v>0.05</v>
      </c>
      <c r="S17" s="53">
        <f>R17+'23.06.2017'!S17</f>
        <v>10.211</v>
      </c>
      <c r="T17" s="52">
        <v>0.05</v>
      </c>
      <c r="U17" s="51">
        <f>T17+'23.06.2017'!U17</f>
        <v>6.9619999999999989</v>
      </c>
      <c r="V17" s="42">
        <v>0</v>
      </c>
      <c r="W17" s="55">
        <f>V17+'23.06.2017'!W17</f>
        <v>2</v>
      </c>
      <c r="X17" s="84">
        <v>1.8489999999999999E-3</v>
      </c>
      <c r="Y17" s="57">
        <f>X17+'23.06.2017'!Y17</f>
        <v>1.2711780000000001</v>
      </c>
      <c r="Z17" s="85">
        <v>13</v>
      </c>
      <c r="AA17" s="365">
        <f>Z17+'23.06.2017'!AA17</f>
        <v>299</v>
      </c>
      <c r="AB17" s="56">
        <v>0</v>
      </c>
      <c r="AC17" s="59">
        <f>AB17+'23.06.2017'!AC17</f>
        <v>4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28.928571428571427</v>
      </c>
      <c r="D18" s="64">
        <f t="shared" si="0"/>
        <v>16</v>
      </c>
      <c r="E18" s="78">
        <f t="shared" si="0"/>
        <v>405</v>
      </c>
      <c r="F18" s="86">
        <v>13</v>
      </c>
      <c r="G18" s="45">
        <f>F18+'23.06.2017'!G18</f>
        <v>327</v>
      </c>
      <c r="H18" s="68">
        <v>2</v>
      </c>
      <c r="I18" s="47">
        <f>H18+'23.06.2017'!I18</f>
        <v>48</v>
      </c>
      <c r="J18" s="87">
        <v>1</v>
      </c>
      <c r="K18" s="47">
        <f>J18+'23.06.2017'!K18</f>
        <v>8</v>
      </c>
      <c r="L18" s="87">
        <v>0</v>
      </c>
      <c r="M18" s="43">
        <f>L18+'23.06.2017'!M18</f>
        <v>22</v>
      </c>
      <c r="N18" s="88">
        <v>40</v>
      </c>
      <c r="O18" s="377">
        <f>N18+'23.06.2017'!O18</f>
        <v>724.4</v>
      </c>
      <c r="P18" s="84">
        <v>14.5</v>
      </c>
      <c r="Q18" s="298">
        <f>P18+'23.06.2017'!Q18</f>
        <v>811.9</v>
      </c>
      <c r="R18" s="79">
        <v>0</v>
      </c>
      <c r="S18" s="53">
        <f>R18+'23.06.2017'!S18</f>
        <v>5927.01</v>
      </c>
      <c r="T18" s="80">
        <v>0</v>
      </c>
      <c r="U18" s="51">
        <f>T18+'23.06.2017'!U18</f>
        <v>6477.4575300000006</v>
      </c>
      <c r="V18" s="64">
        <v>0</v>
      </c>
      <c r="W18" s="55">
        <f>V18+'23.06.2017'!W18</f>
        <v>0</v>
      </c>
      <c r="X18" s="64">
        <v>5.5E-2</v>
      </c>
      <c r="Y18" s="57">
        <f>X18+'23.06.2017'!Y18</f>
        <v>2.7440000000000002</v>
      </c>
      <c r="Z18" s="64">
        <v>18</v>
      </c>
      <c r="AA18" s="365">
        <f>Z18+'23.06.2017'!AA18</f>
        <v>1129</v>
      </c>
      <c r="AB18" s="64">
        <v>3</v>
      </c>
      <c r="AC18" s="59">
        <f>AB18+'23.06.2017'!AC18</f>
        <v>79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44.222222222222221</v>
      </c>
      <c r="D19" s="80">
        <f t="shared" si="0"/>
        <v>35</v>
      </c>
      <c r="E19" s="92">
        <f t="shared" si="0"/>
        <v>398</v>
      </c>
      <c r="F19" s="66">
        <v>12</v>
      </c>
      <c r="G19" s="45">
        <f>F19+'23.06.2017'!G19</f>
        <v>264</v>
      </c>
      <c r="H19" s="68">
        <v>18</v>
      </c>
      <c r="I19" s="47">
        <f>H19+'23.06.2017'!I19</f>
        <v>87</v>
      </c>
      <c r="J19" s="68">
        <v>2</v>
      </c>
      <c r="K19" s="47">
        <f>J19+'23.06.2017'!K19</f>
        <v>34</v>
      </c>
      <c r="L19" s="68">
        <v>3</v>
      </c>
      <c r="M19" s="43">
        <f>L19+'23.06.2017'!M19</f>
        <v>13</v>
      </c>
      <c r="N19" s="69">
        <v>96</v>
      </c>
      <c r="O19" s="377">
        <f>N19+'23.06.2017'!O19</f>
        <v>896.5</v>
      </c>
      <c r="P19" s="84">
        <v>34.5</v>
      </c>
      <c r="Q19" s="346">
        <f>P19+'23.06.2017'!Q19</f>
        <v>617.00699999999995</v>
      </c>
      <c r="R19" s="79">
        <v>0</v>
      </c>
      <c r="S19" s="53">
        <f>R19+'23.06.2017'!S19</f>
        <v>49.603999999999999</v>
      </c>
      <c r="T19" s="93">
        <v>0.25</v>
      </c>
      <c r="U19" s="51">
        <f>T19+'23.06.2017'!U19</f>
        <v>31.987000000000002</v>
      </c>
      <c r="V19" s="94">
        <v>0</v>
      </c>
      <c r="W19" s="55">
        <f>V19+'23.06.2017'!W19</f>
        <v>2</v>
      </c>
      <c r="X19" s="95">
        <v>0</v>
      </c>
      <c r="Y19" s="57">
        <f>X19+'23.06.2017'!Y19</f>
        <v>0.60409999999999997</v>
      </c>
      <c r="Z19" s="79">
        <v>25</v>
      </c>
      <c r="AA19" s="365">
        <f>Z19+'23.06.2017'!AA19</f>
        <v>1076</v>
      </c>
      <c r="AB19" s="80">
        <v>16</v>
      </c>
      <c r="AC19" s="59">
        <f>AB19+'23.06.2017'!AC19</f>
        <v>109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31.833333333333332</v>
      </c>
      <c r="D20" s="301">
        <f t="shared" si="0"/>
        <v>9</v>
      </c>
      <c r="E20" s="303">
        <f t="shared" si="0"/>
        <v>382</v>
      </c>
      <c r="F20" s="317">
        <v>0</v>
      </c>
      <c r="G20" s="45">
        <f>F20+'23.06.2017'!G20</f>
        <v>180</v>
      </c>
      <c r="H20" s="318">
        <v>4</v>
      </c>
      <c r="I20" s="47">
        <f>H20+'23.06.2017'!I20</f>
        <v>161</v>
      </c>
      <c r="J20" s="77">
        <v>5</v>
      </c>
      <c r="K20" s="47">
        <f>J20+'23.06.2017'!K20</f>
        <v>41</v>
      </c>
      <c r="L20" s="318">
        <v>0</v>
      </c>
      <c r="M20" s="43">
        <f>L20+'23.06.2017'!M20</f>
        <v>0</v>
      </c>
      <c r="N20" s="317">
        <v>30.5</v>
      </c>
      <c r="O20" s="377">
        <f>N20+'23.06.2017'!O20</f>
        <v>2402.5</v>
      </c>
      <c r="P20" s="84">
        <v>186</v>
      </c>
      <c r="Q20" s="298">
        <f>P20+'23.06.2017'!Q20</f>
        <v>1805</v>
      </c>
      <c r="R20" s="351">
        <v>0.89</v>
      </c>
      <c r="S20" s="53">
        <f>R20+'23.06.2017'!S20</f>
        <v>24.47</v>
      </c>
      <c r="T20" s="351">
        <v>2.99</v>
      </c>
      <c r="U20" s="51">
        <f>T20+'23.06.2017'!U20</f>
        <v>9.89</v>
      </c>
      <c r="V20" s="299">
        <v>0</v>
      </c>
      <c r="W20" s="55">
        <f>V20+'23.06.2017'!W20</f>
        <v>4</v>
      </c>
      <c r="X20" s="301">
        <v>0</v>
      </c>
      <c r="Y20" s="57">
        <f>X20+'23.06.2017'!Y20</f>
        <v>1.0960000000000001</v>
      </c>
      <c r="Z20" s="301">
        <v>38</v>
      </c>
      <c r="AA20" s="347">
        <f>Z20+'23.06.2017'!AA20</f>
        <v>432</v>
      </c>
      <c r="AB20" s="301">
        <v>0</v>
      </c>
      <c r="AC20" s="59">
        <f>AB20+'23.06.2017'!AC20</f>
        <v>57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21.285714285714285</v>
      </c>
      <c r="D21" s="80">
        <f t="shared" si="0"/>
        <v>5</v>
      </c>
      <c r="E21" s="92">
        <f t="shared" si="0"/>
        <v>149</v>
      </c>
      <c r="F21" s="66">
        <v>2</v>
      </c>
      <c r="G21" s="45">
        <f>F21+'23.06.2017'!G21</f>
        <v>49</v>
      </c>
      <c r="H21" s="67">
        <v>3</v>
      </c>
      <c r="I21" s="47">
        <f>H21+'23.06.2017'!I21</f>
        <v>94</v>
      </c>
      <c r="J21" s="68">
        <v>0</v>
      </c>
      <c r="K21" s="47">
        <f>J21+'23.06.2017'!K21</f>
        <v>6</v>
      </c>
      <c r="L21" s="68">
        <v>0</v>
      </c>
      <c r="M21" s="43">
        <f>L21+'23.06.2017'!M21</f>
        <v>0</v>
      </c>
      <c r="N21" s="69">
        <v>9</v>
      </c>
      <c r="O21" s="377">
        <f>N21+'23.06.2017'!O21</f>
        <v>280</v>
      </c>
      <c r="P21" s="84">
        <v>0</v>
      </c>
      <c r="Q21" s="298">
        <f>P21+'23.06.2017'!Q21</f>
        <v>189.2</v>
      </c>
      <c r="R21" s="104">
        <v>1.25</v>
      </c>
      <c r="S21" s="53">
        <f>R21+'23.06.2017'!S21</f>
        <v>2</v>
      </c>
      <c r="T21" s="80">
        <v>0</v>
      </c>
      <c r="U21" s="51">
        <f>T21+'23.06.2017'!U21</f>
        <v>0</v>
      </c>
      <c r="V21" s="80">
        <v>0</v>
      </c>
      <c r="W21" s="55">
        <f>V21+'23.06.2017'!W21</f>
        <v>0</v>
      </c>
      <c r="X21" s="105">
        <v>2.5599999999999999E-4</v>
      </c>
      <c r="Y21" s="57">
        <f>X21+'23.06.2017'!Y21</f>
        <v>1.7756000000000001E-2</v>
      </c>
      <c r="Z21" s="80">
        <v>2</v>
      </c>
      <c r="AA21" s="365">
        <f>Z21+'23.06.2017'!AA21</f>
        <v>92</v>
      </c>
      <c r="AB21" s="80">
        <v>0</v>
      </c>
      <c r="AC21" s="59">
        <f>AB21+'23.06.2017'!AC21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19.142857142857142</v>
      </c>
      <c r="D22" s="85">
        <v>1</v>
      </c>
      <c r="E22" s="109">
        <f t="shared" si="0"/>
        <v>134</v>
      </c>
      <c r="F22" s="110">
        <v>1</v>
      </c>
      <c r="G22" s="45">
        <f>F22+'23.06.2017'!G22</f>
        <v>92</v>
      </c>
      <c r="H22" s="111">
        <v>2</v>
      </c>
      <c r="I22" s="47">
        <f>H22+'23.06.2017'!I22</f>
        <v>41</v>
      </c>
      <c r="J22" s="111">
        <v>0</v>
      </c>
      <c r="K22" s="47">
        <f>J22+'23.06.2017'!K22</f>
        <v>1</v>
      </c>
      <c r="L22" s="111">
        <v>0</v>
      </c>
      <c r="M22" s="43">
        <f>L22+'23.06.2017'!M22</f>
        <v>0</v>
      </c>
      <c r="N22" s="110">
        <v>3</v>
      </c>
      <c r="O22" s="378">
        <f>N22+'23.06.2017'!O22</f>
        <v>746.5</v>
      </c>
      <c r="P22" s="84">
        <v>0</v>
      </c>
      <c r="Q22" s="298">
        <f>P22+'23.06.2017'!Q22</f>
        <v>777.5</v>
      </c>
      <c r="R22" s="113">
        <v>0</v>
      </c>
      <c r="S22" s="53">
        <f>R22+'23.06.2017'!S22</f>
        <v>95.080000000000013</v>
      </c>
      <c r="T22" s="114">
        <v>0</v>
      </c>
      <c r="U22" s="51">
        <f>T22+'23.06.2017'!U22</f>
        <v>27.224</v>
      </c>
      <c r="V22" s="114">
        <v>0</v>
      </c>
      <c r="W22" s="55">
        <f>V22+'23.06.2017'!W22</f>
        <v>4</v>
      </c>
      <c r="X22" s="114">
        <v>0</v>
      </c>
      <c r="Y22" s="57">
        <f>X22+'23.06.2017'!Y22</f>
        <v>0.13249999999999998</v>
      </c>
      <c r="Z22" s="114">
        <v>1</v>
      </c>
      <c r="AA22" s="365">
        <f>Z22+'23.06.2017'!AA22</f>
        <v>280</v>
      </c>
      <c r="AB22" s="114">
        <v>2</v>
      </c>
      <c r="AC22" s="59">
        <f>AB22+'23.06.2017'!AC22</f>
        <v>15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201</v>
      </c>
      <c r="C23" s="118">
        <f>E23/B23</f>
        <v>37.940298507462686</v>
      </c>
      <c r="D23" s="119">
        <f t="shared" si="0"/>
        <v>169</v>
      </c>
      <c r="E23" s="120">
        <f t="shared" si="0"/>
        <v>7626</v>
      </c>
      <c r="F23" s="121">
        <f t="shared" ref="F23:AC23" si="2">F22+F21+F20+F19+F18+F17+F16+F15+F14+F13</f>
        <v>83</v>
      </c>
      <c r="G23" s="121">
        <f t="shared" si="2"/>
        <v>4404</v>
      </c>
      <c r="H23" s="121">
        <f t="shared" si="2"/>
        <v>68</v>
      </c>
      <c r="I23" s="122">
        <f t="shared" si="2"/>
        <v>2805</v>
      </c>
      <c r="J23" s="121">
        <f t="shared" si="2"/>
        <v>15</v>
      </c>
      <c r="K23" s="122">
        <f t="shared" si="2"/>
        <v>353</v>
      </c>
      <c r="L23" s="121">
        <f t="shared" si="2"/>
        <v>3</v>
      </c>
      <c r="M23" s="121">
        <f t="shared" si="2"/>
        <v>64</v>
      </c>
      <c r="N23" s="123">
        <f t="shared" si="2"/>
        <v>1781.6</v>
      </c>
      <c r="O23" s="124">
        <f t="shared" si="2"/>
        <v>30828.86</v>
      </c>
      <c r="P23" s="125">
        <f>P22+P21+P20+P19+P18+P17+P16+P15+P14+P13</f>
        <v>868.9595700000001</v>
      </c>
      <c r="Q23" s="125">
        <f t="shared" si="2"/>
        <v>20284.186849999998</v>
      </c>
      <c r="R23" s="125">
        <f t="shared" si="2"/>
        <v>22.518000000000001</v>
      </c>
      <c r="S23" s="126">
        <f t="shared" si="2"/>
        <v>8481.5430000000015</v>
      </c>
      <c r="T23" s="125">
        <f t="shared" si="2"/>
        <v>15.401999999999999</v>
      </c>
      <c r="U23" s="125">
        <f t="shared" si="2"/>
        <v>8679.9365300000009</v>
      </c>
      <c r="V23" s="122">
        <f t="shared" si="2"/>
        <v>1</v>
      </c>
      <c r="W23" s="122">
        <f t="shared" si="2"/>
        <v>414</v>
      </c>
      <c r="X23" s="125">
        <f t="shared" si="2"/>
        <v>0.36446000000000001</v>
      </c>
      <c r="Y23" s="125">
        <f t="shared" si="2"/>
        <v>23.542841499999998</v>
      </c>
      <c r="Z23" s="126">
        <f t="shared" si="2"/>
        <v>1117</v>
      </c>
      <c r="AA23" s="121">
        <f t="shared" si="2"/>
        <v>48052</v>
      </c>
      <c r="AB23" s="121">
        <f t="shared" si="2"/>
        <v>28</v>
      </c>
      <c r="AC23" s="121">
        <f t="shared" si="2"/>
        <v>946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36.520000000000003</v>
      </c>
      <c r="D24" s="333">
        <v>218</v>
      </c>
      <c r="E24" s="334">
        <v>7669</v>
      </c>
      <c r="F24" s="335">
        <v>106</v>
      </c>
      <c r="G24" s="336">
        <v>4639</v>
      </c>
      <c r="H24" s="336">
        <v>104</v>
      </c>
      <c r="I24" s="336">
        <v>2599</v>
      </c>
      <c r="J24" s="336">
        <v>7</v>
      </c>
      <c r="K24" s="336">
        <v>390</v>
      </c>
      <c r="L24" s="336">
        <v>1</v>
      </c>
      <c r="M24" s="336">
        <v>41</v>
      </c>
      <c r="N24" s="336">
        <v>1244.5999999999999</v>
      </c>
      <c r="O24" s="336">
        <v>28157.9</v>
      </c>
      <c r="P24" s="336">
        <v>974.67</v>
      </c>
      <c r="Q24" s="336">
        <v>19519.113000000001</v>
      </c>
      <c r="R24" s="336">
        <v>205.85</v>
      </c>
      <c r="S24" s="336">
        <v>3054.7</v>
      </c>
      <c r="T24" s="336">
        <v>38.652000000000001</v>
      </c>
      <c r="U24" s="336">
        <v>2521.54</v>
      </c>
      <c r="V24" s="336">
        <v>9</v>
      </c>
      <c r="W24" s="336">
        <v>416</v>
      </c>
      <c r="X24" s="336">
        <v>0.46700000000000003</v>
      </c>
      <c r="Y24" s="336">
        <v>25.19</v>
      </c>
      <c r="Z24" s="336">
        <v>882</v>
      </c>
      <c r="AA24" s="336">
        <v>42269</v>
      </c>
      <c r="AB24" s="336">
        <v>32</v>
      </c>
      <c r="AC24" s="336">
        <v>868</v>
      </c>
    </row>
    <row r="25" spans="1:31" s="72" customFormat="1" ht="53.25" customHeight="1" thickBot="1" x14ac:dyDescent="0.45">
      <c r="A25" s="136" t="s">
        <v>34</v>
      </c>
      <c r="B25" s="137">
        <f>B23-B24</f>
        <v>-9</v>
      </c>
      <c r="C25" s="137">
        <f>C23-C24</f>
        <v>1.4202985074626824</v>
      </c>
      <c r="D25" s="137">
        <f t="shared" ref="D25:AC25" si="3">D23-D24</f>
        <v>-49</v>
      </c>
      <c r="E25" s="138">
        <f t="shared" si="3"/>
        <v>-43</v>
      </c>
      <c r="F25" s="139">
        <f t="shared" si="3"/>
        <v>-23</v>
      </c>
      <c r="G25" s="140">
        <f t="shared" si="3"/>
        <v>-235</v>
      </c>
      <c r="H25" s="140">
        <f t="shared" si="3"/>
        <v>-36</v>
      </c>
      <c r="I25" s="140">
        <f t="shared" si="3"/>
        <v>206</v>
      </c>
      <c r="J25" s="140">
        <f t="shared" si="3"/>
        <v>8</v>
      </c>
      <c r="K25" s="140">
        <f t="shared" si="3"/>
        <v>-37</v>
      </c>
      <c r="L25" s="140">
        <f t="shared" si="3"/>
        <v>2</v>
      </c>
      <c r="M25" s="140">
        <f t="shared" si="3"/>
        <v>23</v>
      </c>
      <c r="N25" s="141">
        <f t="shared" si="3"/>
        <v>537</v>
      </c>
      <c r="O25" s="140">
        <f t="shared" si="3"/>
        <v>2670.9599999999991</v>
      </c>
      <c r="P25" s="140">
        <f t="shared" si="3"/>
        <v>-105.71042999999986</v>
      </c>
      <c r="Q25" s="142">
        <f>Q23-Q24</f>
        <v>765.07384999999704</v>
      </c>
      <c r="R25" s="141">
        <f t="shared" si="3"/>
        <v>-183.33199999999999</v>
      </c>
      <c r="S25" s="140">
        <f t="shared" si="3"/>
        <v>5426.8430000000017</v>
      </c>
      <c r="T25" s="140">
        <f t="shared" si="3"/>
        <v>-23.25</v>
      </c>
      <c r="U25" s="140">
        <f t="shared" si="3"/>
        <v>6158.3965300000009</v>
      </c>
      <c r="V25" s="140">
        <f t="shared" si="3"/>
        <v>-8</v>
      </c>
      <c r="W25" s="140">
        <f t="shared" si="3"/>
        <v>-2</v>
      </c>
      <c r="X25" s="143">
        <f t="shared" si="3"/>
        <v>-0.10254000000000002</v>
      </c>
      <c r="Y25" s="143">
        <f t="shared" si="3"/>
        <v>-1.6471585000000033</v>
      </c>
      <c r="Z25" s="140">
        <f t="shared" si="3"/>
        <v>235</v>
      </c>
      <c r="AA25" s="140">
        <f t="shared" si="3"/>
        <v>5783</v>
      </c>
      <c r="AB25" s="140">
        <f t="shared" si="3"/>
        <v>-4</v>
      </c>
      <c r="AC25" s="138">
        <f t="shared" si="3"/>
        <v>78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36"/>
  <sheetViews>
    <sheetView view="pageBreakPreview" zoomScale="32" zoomScaleNormal="40" zoomScaleSheetLayoutView="32" workbookViewId="0">
      <pane ySplit="12" topLeftCell="A16" activePane="bottomLeft" state="frozen"/>
      <selection pane="bottomLeft" activeCell="AC24" activeCellId="6" sqref="O24 Q24 S24 U24 Y24 AA24 AC24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31" width="9.140625" style="5"/>
    <col min="32" max="32" width="18.42578125" style="5" bestFit="1" customWidth="1"/>
    <col min="33" max="33" width="21.140625" style="5" bestFit="1" customWidth="1"/>
    <col min="34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2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2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2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2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2" s="6" customFormat="1" ht="38.25" customHeight="1" thickBot="1" x14ac:dyDescent="0.4">
      <c r="A6" s="7"/>
      <c r="B6" s="7"/>
      <c r="C6" s="7"/>
      <c r="D6" s="7"/>
      <c r="E6" s="7"/>
      <c r="F6" s="7"/>
      <c r="G6" s="7"/>
      <c r="H6" s="556" t="s">
        <v>1</v>
      </c>
      <c r="I6" s="556"/>
      <c r="J6" s="8">
        <v>43029</v>
      </c>
      <c r="K6" s="492" t="s">
        <v>2</v>
      </c>
      <c r="L6" s="8">
        <v>43035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2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82" t="s">
        <v>53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2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2" ht="129.75" customHeight="1" thickBot="1" x14ac:dyDescent="0.3">
      <c r="A9" s="559"/>
      <c r="B9" s="562"/>
      <c r="C9" s="565"/>
      <c r="D9" s="558"/>
      <c r="E9" s="585"/>
      <c r="F9" s="588" t="s">
        <v>54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2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2" ht="45.75" customHeight="1" thickBot="1" x14ac:dyDescent="0.3">
      <c r="A11" s="16"/>
      <c r="B11" s="13"/>
      <c r="C11" s="14"/>
      <c r="D11" s="536"/>
      <c r="E11" s="538"/>
      <c r="F11" s="541"/>
      <c r="G11" s="542"/>
      <c r="H11" s="21"/>
      <c r="I11" s="21"/>
      <c r="J11" s="543"/>
      <c r="K11" s="543"/>
      <c r="L11" s="543"/>
      <c r="M11" s="538"/>
      <c r="N11" s="23"/>
      <c r="O11" s="24"/>
      <c r="P11" s="539"/>
      <c r="Q11" s="540"/>
      <c r="R11" s="536"/>
      <c r="S11" s="537"/>
      <c r="T11" s="536"/>
      <c r="U11" s="537"/>
      <c r="V11" s="536"/>
      <c r="W11" s="537"/>
      <c r="X11" s="536"/>
      <c r="Y11" s="537"/>
      <c r="Z11" s="536"/>
      <c r="AA11" s="537"/>
      <c r="AB11" s="536"/>
      <c r="AC11" s="538"/>
    </row>
    <row r="12" spans="1:32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2" s="60" customFormat="1" ht="69.95" customHeight="1" x14ac:dyDescent="0.4">
      <c r="A13" s="39" t="s">
        <v>23</v>
      </c>
      <c r="B13" s="40">
        <v>45</v>
      </c>
      <c r="C13" s="41">
        <f>E13/B13</f>
        <v>61.06666666666667</v>
      </c>
      <c r="D13" s="42">
        <f t="shared" ref="D13:E23" si="0">F13+H13+J13+L13</f>
        <v>116</v>
      </c>
      <c r="E13" s="43">
        <f t="shared" si="0"/>
        <v>2748</v>
      </c>
      <c r="F13" s="44">
        <v>46</v>
      </c>
      <c r="G13" s="45">
        <f>F13+'20.10.2017'!G13</f>
        <v>1312</v>
      </c>
      <c r="H13" s="46">
        <v>45</v>
      </c>
      <c r="I13" s="47">
        <f>H13+'20.10.2017'!I13</f>
        <v>1178</v>
      </c>
      <c r="J13" s="46">
        <v>14</v>
      </c>
      <c r="K13" s="47">
        <f>J13+'20.10.2017'!K13</f>
        <v>190</v>
      </c>
      <c r="L13" s="46">
        <v>11</v>
      </c>
      <c r="M13" s="43">
        <f>L13+'20.10.2017'!M13</f>
        <v>68</v>
      </c>
      <c r="N13" s="48">
        <v>648</v>
      </c>
      <c r="O13" s="377">
        <f>N13+'20.10.2017'!O13</f>
        <v>18940.7</v>
      </c>
      <c r="P13" s="84">
        <v>238.376</v>
      </c>
      <c r="Q13" s="283">
        <f>P13+'20.10.2017'!Q13</f>
        <v>8985.1379400000023</v>
      </c>
      <c r="R13" s="329">
        <v>1.1499999999999999</v>
      </c>
      <c r="S13" s="53">
        <f>R13+'20.10.2017'!S13</f>
        <v>1410.5640000000003</v>
      </c>
      <c r="T13" s="42">
        <v>0.875</v>
      </c>
      <c r="U13" s="474">
        <f>T13+'20.10.2017'!U13</f>
        <v>1355.4209999999998</v>
      </c>
      <c r="V13" s="54">
        <v>0</v>
      </c>
      <c r="W13" s="55">
        <f>V13+'20.10.2017'!W13</f>
        <v>136</v>
      </c>
      <c r="X13" s="301">
        <v>0.70369999999999999</v>
      </c>
      <c r="Y13" s="283">
        <f>X13+'20.10.2017'!Y13</f>
        <v>7.6912739999999999</v>
      </c>
      <c r="Z13" s="42">
        <v>127</v>
      </c>
      <c r="AA13" s="365">
        <f>Z13+'20.10.2017'!AA13</f>
        <v>28350</v>
      </c>
      <c r="AB13" s="56">
        <v>4</v>
      </c>
      <c r="AC13" s="59">
        <f>AB13+'20.10.2017'!AC13</f>
        <v>222</v>
      </c>
      <c r="AF13" s="510"/>
    </row>
    <row r="14" spans="1:32" s="72" customFormat="1" ht="69.95" customHeight="1" x14ac:dyDescent="0.4">
      <c r="A14" s="61" t="s">
        <v>24</v>
      </c>
      <c r="B14" s="62">
        <v>7</v>
      </c>
      <c r="C14" s="63">
        <f>E14/B14</f>
        <v>70.285714285714292</v>
      </c>
      <c r="D14" s="64">
        <f t="shared" si="0"/>
        <v>15</v>
      </c>
      <c r="E14" s="65">
        <f t="shared" si="0"/>
        <v>492</v>
      </c>
      <c r="F14" s="66">
        <v>3</v>
      </c>
      <c r="G14" s="45">
        <f>F14+'20.10.2017'!G14</f>
        <v>123</v>
      </c>
      <c r="H14" s="67">
        <v>12</v>
      </c>
      <c r="I14" s="47">
        <f>H14+'20.10.2017'!I14</f>
        <v>367</v>
      </c>
      <c r="J14" s="68">
        <v>0</v>
      </c>
      <c r="K14" s="47">
        <f>J14+'20.10.2017'!K14</f>
        <v>2</v>
      </c>
      <c r="L14" s="68">
        <v>0</v>
      </c>
      <c r="M14" s="43">
        <f>L14+'20.10.2017'!M14</f>
        <v>0</v>
      </c>
      <c r="N14" s="69">
        <v>39</v>
      </c>
      <c r="O14" s="377">
        <f>N14+'20.10.2017'!O14</f>
        <v>2504.46</v>
      </c>
      <c r="P14" s="84">
        <v>15</v>
      </c>
      <c r="Q14" s="407">
        <f>P14+'20.10.2017'!Q14</f>
        <v>1690.0599999999997</v>
      </c>
      <c r="R14" s="70">
        <v>0</v>
      </c>
      <c r="S14" s="53">
        <f>R14+'20.10.2017'!S14</f>
        <v>28.083000000000002</v>
      </c>
      <c r="T14" s="42">
        <v>0</v>
      </c>
      <c r="U14" s="474">
        <f>T14+'20.10.2017'!U14</f>
        <v>22.81</v>
      </c>
      <c r="V14" s="42">
        <v>0</v>
      </c>
      <c r="W14" s="55">
        <f>V14+'20.10.2017'!W14</f>
        <v>14</v>
      </c>
      <c r="X14" s="42">
        <v>5.3E-3</v>
      </c>
      <c r="Y14" s="283">
        <f>X14+'20.10.2017'!Y14</f>
        <v>1.3158500000000002</v>
      </c>
      <c r="Z14" s="42">
        <v>18</v>
      </c>
      <c r="AA14" s="365">
        <f>Z14+'20.10.2017'!AA14</f>
        <v>499</v>
      </c>
      <c r="AB14" s="42">
        <v>2</v>
      </c>
      <c r="AC14" s="59">
        <f>AB14+'20.10.2017'!AC14</f>
        <v>28</v>
      </c>
      <c r="AD14" s="71"/>
    </row>
    <row r="15" spans="1:32" s="304" customFormat="1" ht="69.95" customHeight="1" x14ac:dyDescent="0.4">
      <c r="A15" s="96" t="s">
        <v>25</v>
      </c>
      <c r="B15" s="97">
        <v>47</v>
      </c>
      <c r="C15" s="98">
        <f t="shared" ref="C15:C22" si="1">E15/B15</f>
        <v>62.851063829787236</v>
      </c>
      <c r="D15" s="301">
        <f>F15+H15+J15+L15</f>
        <v>60</v>
      </c>
      <c r="E15" s="316">
        <f>G15+I15+K15+M15</f>
        <v>2954</v>
      </c>
      <c r="F15" s="317">
        <v>33</v>
      </c>
      <c r="G15" s="45">
        <f>F15+'20.10.2017'!G15</f>
        <v>2003</v>
      </c>
      <c r="H15" s="318">
        <v>18</v>
      </c>
      <c r="I15" s="47">
        <f>H15+'20.10.2017'!I15</f>
        <v>820</v>
      </c>
      <c r="J15" s="318">
        <v>9</v>
      </c>
      <c r="K15" s="47">
        <f>J15+'20.10.2017'!K15</f>
        <v>130</v>
      </c>
      <c r="L15" s="318">
        <v>0</v>
      </c>
      <c r="M15" s="43">
        <f>L15+'20.10.2017'!M15</f>
        <v>1</v>
      </c>
      <c r="N15" s="317">
        <v>167.2</v>
      </c>
      <c r="O15" s="377">
        <f>N15+'20.10.2017'!O15</f>
        <v>9071.2000000000007</v>
      </c>
      <c r="P15" s="84">
        <v>144.196</v>
      </c>
      <c r="Q15" s="407">
        <f>P15+'20.10.2017'!Q15</f>
        <v>7277.0128200000017</v>
      </c>
      <c r="R15" s="329">
        <v>5.08</v>
      </c>
      <c r="S15" s="53">
        <f>R15+'20.10.2017'!S15</f>
        <v>696.28800000000001</v>
      </c>
      <c r="T15" s="85">
        <v>2.903</v>
      </c>
      <c r="U15" s="474">
        <f>T15+'20.10.2017'!U15</f>
        <v>714.45400000000006</v>
      </c>
      <c r="V15" s="85">
        <v>0</v>
      </c>
      <c r="W15" s="55">
        <f>V15+'20.10.2017'!W15</f>
        <v>127</v>
      </c>
      <c r="X15" s="395">
        <v>0.10022</v>
      </c>
      <c r="Y15" s="283">
        <f>X15+'20.10.2017'!Y15</f>
        <v>8.2756485000000009</v>
      </c>
      <c r="Z15" s="85">
        <v>70</v>
      </c>
      <c r="AA15" s="365">
        <f>Z15+'20.10.2017'!AA15</f>
        <v>20253</v>
      </c>
      <c r="AB15" s="85">
        <v>15</v>
      </c>
      <c r="AC15" s="59">
        <f>AB15+'20.10.2017'!AC15</f>
        <v>451</v>
      </c>
    </row>
    <row r="16" spans="1:32" s="304" customFormat="1" ht="69.95" customHeight="1" x14ac:dyDescent="0.4">
      <c r="A16" s="96" t="s">
        <v>26</v>
      </c>
      <c r="B16" s="97">
        <v>34</v>
      </c>
      <c r="C16" s="98">
        <f t="shared" si="1"/>
        <v>67.058823529411768</v>
      </c>
      <c r="D16" s="301">
        <f>F16+H16+J16+L16</f>
        <v>62</v>
      </c>
      <c r="E16" s="303">
        <f t="shared" si="0"/>
        <v>2280</v>
      </c>
      <c r="F16" s="44">
        <v>44</v>
      </c>
      <c r="G16" s="45">
        <f>F16+'20.10.2017'!G16</f>
        <v>1130</v>
      </c>
      <c r="H16" s="46">
        <v>13</v>
      </c>
      <c r="I16" s="47">
        <f>H16+'20.10.2017'!I16</f>
        <v>945</v>
      </c>
      <c r="J16" s="46">
        <v>2</v>
      </c>
      <c r="K16" s="47">
        <f>J16+'20.10.2017'!K16</f>
        <v>183</v>
      </c>
      <c r="L16" s="46">
        <v>3</v>
      </c>
      <c r="M16" s="43">
        <f>L16+'20.10.2017'!M16</f>
        <v>22</v>
      </c>
      <c r="N16" s="328">
        <v>66.3</v>
      </c>
      <c r="O16" s="377">
        <f>N16+'20.10.2017'!O16</f>
        <v>7208.0000000000009</v>
      </c>
      <c r="P16" s="84">
        <v>234.75</v>
      </c>
      <c r="Q16" s="407">
        <f>P16+'20.10.2017'!Q16</f>
        <v>5824.63</v>
      </c>
      <c r="R16" s="70">
        <v>5.28</v>
      </c>
      <c r="S16" s="53">
        <f>R16+'20.10.2017'!S16</f>
        <v>491.17399999999992</v>
      </c>
      <c r="T16" s="85">
        <v>7.2089999999999996</v>
      </c>
      <c r="U16" s="474">
        <f>T16+'20.10.2017'!U16</f>
        <v>306.67100000000005</v>
      </c>
      <c r="V16" s="85">
        <v>2</v>
      </c>
      <c r="W16" s="55">
        <f>V16+'20.10.2017'!W16</f>
        <v>199</v>
      </c>
      <c r="X16" s="395">
        <v>0.49840000000000001</v>
      </c>
      <c r="Y16" s="283">
        <f>X16+'20.10.2017'!Y16</f>
        <v>9.4049199999999988</v>
      </c>
      <c r="Z16" s="85">
        <v>435</v>
      </c>
      <c r="AA16" s="365">
        <f>Z16+'20.10.2017'!AA16</f>
        <v>6868</v>
      </c>
      <c r="AB16" s="85">
        <v>12</v>
      </c>
      <c r="AC16" s="59">
        <f>AB16+'20.10.2017'!AC16</f>
        <v>364</v>
      </c>
    </row>
    <row r="17" spans="1:33" s="71" customFormat="1" ht="69.95" customHeight="1" x14ac:dyDescent="0.4">
      <c r="A17" s="73" t="s">
        <v>27</v>
      </c>
      <c r="B17" s="74">
        <v>25</v>
      </c>
      <c r="C17" s="75">
        <f t="shared" si="1"/>
        <v>33.68</v>
      </c>
      <c r="D17" s="56">
        <f t="shared" si="0"/>
        <v>20</v>
      </c>
      <c r="E17" s="82">
        <f t="shared" si="0"/>
        <v>842</v>
      </c>
      <c r="F17" s="76">
        <v>7</v>
      </c>
      <c r="G17" s="45">
        <f>F17+'20.10.2017'!G17</f>
        <v>369</v>
      </c>
      <c r="H17" s="77">
        <v>9</v>
      </c>
      <c r="I17" s="47">
        <f>H17+'20.10.2017'!I17</f>
        <v>403</v>
      </c>
      <c r="J17" s="77">
        <v>4</v>
      </c>
      <c r="K17" s="47">
        <f>J17+'20.10.2017'!K17</f>
        <v>69</v>
      </c>
      <c r="L17" s="77">
        <v>0</v>
      </c>
      <c r="M17" s="43">
        <f>L17+'20.10.2017'!M17</f>
        <v>1</v>
      </c>
      <c r="N17" s="83">
        <v>74</v>
      </c>
      <c r="O17" s="377">
        <f>N17+'20.10.2017'!O17</f>
        <v>2628</v>
      </c>
      <c r="P17" s="84">
        <v>65.543970000000002</v>
      </c>
      <c r="Q17" s="407">
        <f>P17+'20.10.2017'!Q17</f>
        <v>2499.4214160000001</v>
      </c>
      <c r="R17" s="329">
        <v>0</v>
      </c>
      <c r="S17" s="53">
        <f>R17+'20.10.2017'!S17</f>
        <v>100.22349999999999</v>
      </c>
      <c r="T17" s="52">
        <v>1.5</v>
      </c>
      <c r="U17" s="474">
        <f>T17+'20.10.2017'!U17</f>
        <v>17.94971</v>
      </c>
      <c r="V17" s="42">
        <v>0</v>
      </c>
      <c r="W17" s="55">
        <f>V17+'20.10.2017'!W17</f>
        <v>3</v>
      </c>
      <c r="X17" s="406">
        <v>2.6409999999999999E-2</v>
      </c>
      <c r="Y17" s="283">
        <f>X17+'20.10.2017'!Y17</f>
        <v>1.6322480000000006</v>
      </c>
      <c r="Z17" s="85">
        <v>13</v>
      </c>
      <c r="AA17" s="365">
        <f>Z17+'20.10.2017'!AA17</f>
        <v>465</v>
      </c>
      <c r="AB17" s="56">
        <v>0</v>
      </c>
      <c r="AC17" s="59">
        <f>AB17+'20.10.2017'!AC17</f>
        <v>14</v>
      </c>
    </row>
    <row r="18" spans="1:33" s="72" customFormat="1" ht="69.95" customHeight="1" x14ac:dyDescent="0.4">
      <c r="A18" s="61" t="s">
        <v>28</v>
      </c>
      <c r="B18" s="62">
        <v>14</v>
      </c>
      <c r="C18" s="63">
        <f t="shared" si="1"/>
        <v>44.642857142857146</v>
      </c>
      <c r="D18" s="64">
        <f t="shared" si="0"/>
        <v>27</v>
      </c>
      <c r="E18" s="78">
        <f t="shared" si="0"/>
        <v>625</v>
      </c>
      <c r="F18" s="86">
        <v>20</v>
      </c>
      <c r="G18" s="45">
        <f>F18+'20.10.2017'!G18</f>
        <v>497</v>
      </c>
      <c r="H18" s="68">
        <v>5</v>
      </c>
      <c r="I18" s="47">
        <f>H18+'20.10.2017'!I18</f>
        <v>83</v>
      </c>
      <c r="J18" s="87">
        <v>2</v>
      </c>
      <c r="K18" s="47">
        <f>J18+'20.10.2017'!K18</f>
        <v>17</v>
      </c>
      <c r="L18" s="87">
        <v>0</v>
      </c>
      <c r="M18" s="43">
        <f>L18+'20.10.2017'!M18</f>
        <v>28</v>
      </c>
      <c r="N18" s="88">
        <v>113.7</v>
      </c>
      <c r="O18" s="377">
        <f>N18+'20.10.2017'!O18</f>
        <v>1854.8000000000004</v>
      </c>
      <c r="P18" s="84">
        <v>217</v>
      </c>
      <c r="Q18" s="407">
        <f>P18+'20.10.2017'!Q18</f>
        <v>1558.8000000000002</v>
      </c>
      <c r="R18" s="79">
        <v>0</v>
      </c>
      <c r="S18" s="53">
        <f>R18+'20.10.2017'!S18</f>
        <v>5927.01</v>
      </c>
      <c r="T18" s="80">
        <v>0</v>
      </c>
      <c r="U18" s="474">
        <f>T18+'20.10.2017'!U18</f>
        <v>6477.8325300000006</v>
      </c>
      <c r="V18" s="64">
        <v>0</v>
      </c>
      <c r="W18" s="55">
        <f>V18+'20.10.2017'!W18</f>
        <v>0</v>
      </c>
      <c r="X18" s="64">
        <v>0.01</v>
      </c>
      <c r="Y18" s="283">
        <f>X18+'20.10.2017'!Y18</f>
        <v>3.2269999999999999</v>
      </c>
      <c r="Z18" s="64">
        <v>24</v>
      </c>
      <c r="AA18" s="365">
        <f>Z18+'20.10.2017'!AA18</f>
        <v>1455</v>
      </c>
      <c r="AB18" s="64">
        <v>11</v>
      </c>
      <c r="AC18" s="303">
        <f>AB18+'20.10.2017'!AC18</f>
        <v>137</v>
      </c>
      <c r="AD18" s="71"/>
      <c r="AE18" s="71"/>
      <c r="AG18" s="491"/>
    </row>
    <row r="19" spans="1:33" s="72" customFormat="1" ht="69.95" customHeight="1" x14ac:dyDescent="0.4">
      <c r="A19" s="61" t="s">
        <v>29</v>
      </c>
      <c r="B19" s="91">
        <v>9</v>
      </c>
      <c r="C19" s="63">
        <f t="shared" si="1"/>
        <v>73.888888888888886</v>
      </c>
      <c r="D19" s="80">
        <f t="shared" si="0"/>
        <v>24</v>
      </c>
      <c r="E19" s="92">
        <f t="shared" si="0"/>
        <v>665</v>
      </c>
      <c r="F19" s="66">
        <v>11</v>
      </c>
      <c r="G19" s="45">
        <f>F19+'20.10.2017'!G19</f>
        <v>397</v>
      </c>
      <c r="H19" s="68">
        <v>0</v>
      </c>
      <c r="I19" s="47">
        <f>H19+'20.10.2017'!I19</f>
        <v>180</v>
      </c>
      <c r="J19" s="68">
        <v>12</v>
      </c>
      <c r="K19" s="47">
        <f>J19+'20.10.2017'!K19</f>
        <v>62</v>
      </c>
      <c r="L19" s="68">
        <v>1</v>
      </c>
      <c r="M19" s="43">
        <f>L19+'20.10.2017'!M19</f>
        <v>26</v>
      </c>
      <c r="N19" s="69">
        <v>23.5</v>
      </c>
      <c r="O19" s="377">
        <f>N19+'20.10.2017'!O19</f>
        <v>1493</v>
      </c>
      <c r="P19" s="406">
        <v>29.5</v>
      </c>
      <c r="Q19" s="407">
        <f>P19+'20.10.2017'!Q19</f>
        <v>1188.3763999999999</v>
      </c>
      <c r="R19" s="81">
        <v>0</v>
      </c>
      <c r="S19" s="53">
        <f>R19+'20.10.2017'!S19</f>
        <v>57.584999999999994</v>
      </c>
      <c r="T19" s="93">
        <v>0.5</v>
      </c>
      <c r="U19" s="474">
        <f>T19+'20.10.2017'!U19</f>
        <v>41.35</v>
      </c>
      <c r="V19" s="94">
        <v>0</v>
      </c>
      <c r="W19" s="55">
        <f>V19+'20.10.2017'!W19</f>
        <v>7</v>
      </c>
      <c r="X19" s="95">
        <v>0</v>
      </c>
      <c r="Y19" s="283">
        <f>X19+'20.10.2017'!Y19</f>
        <v>0.96639999999999993</v>
      </c>
      <c r="Z19" s="79">
        <v>8</v>
      </c>
      <c r="AA19" s="365">
        <f>Z19+'20.10.2017'!AA19</f>
        <v>1433</v>
      </c>
      <c r="AB19" s="80">
        <v>3</v>
      </c>
      <c r="AC19" s="59">
        <f>AB19+'20.10.2017'!AC19</f>
        <v>167</v>
      </c>
      <c r="AD19" s="71"/>
    </row>
    <row r="20" spans="1:33" s="72" customFormat="1" ht="69.95" customHeight="1" x14ac:dyDescent="0.4">
      <c r="A20" s="96" t="s">
        <v>30</v>
      </c>
      <c r="B20" s="97">
        <v>10</v>
      </c>
      <c r="C20" s="98">
        <f t="shared" si="1"/>
        <v>64.7</v>
      </c>
      <c r="D20" s="301">
        <f t="shared" si="0"/>
        <v>6</v>
      </c>
      <c r="E20" s="303">
        <f t="shared" si="0"/>
        <v>647</v>
      </c>
      <c r="F20" s="317">
        <v>3</v>
      </c>
      <c r="G20" s="45">
        <f>F20+'20.10.2017'!G20</f>
        <v>249</v>
      </c>
      <c r="H20" s="318">
        <v>3</v>
      </c>
      <c r="I20" s="47">
        <f>H20+'20.10.2017'!I20</f>
        <v>336</v>
      </c>
      <c r="J20" s="77">
        <v>0</v>
      </c>
      <c r="K20" s="47">
        <f>J20+'20.10.2017'!K20</f>
        <v>62</v>
      </c>
      <c r="L20" s="318">
        <v>0</v>
      </c>
      <c r="M20" s="43">
        <f>L20+'20.10.2017'!M20</f>
        <v>0</v>
      </c>
      <c r="N20" s="317">
        <v>70</v>
      </c>
      <c r="O20" s="377">
        <f>N20+'20.10.2017'!O20</f>
        <v>3165</v>
      </c>
      <c r="P20" s="84">
        <v>68</v>
      </c>
      <c r="Q20" s="407">
        <f>P20+'20.10.2017'!Q20</f>
        <v>2607</v>
      </c>
      <c r="R20" s="351">
        <v>0.3</v>
      </c>
      <c r="S20" s="53">
        <f>R20+'20.10.2017'!S20</f>
        <v>35</v>
      </c>
      <c r="T20" s="351">
        <v>2.6</v>
      </c>
      <c r="U20" s="474">
        <f>T20+'20.10.2017'!U20</f>
        <v>25.4</v>
      </c>
      <c r="V20" s="299">
        <v>0</v>
      </c>
      <c r="W20" s="55">
        <f>V20+'20.10.2017'!W20</f>
        <v>4</v>
      </c>
      <c r="X20" s="301">
        <v>0.02</v>
      </c>
      <c r="Y20" s="283">
        <f>X20+'20.10.2017'!Y20</f>
        <v>1.3029999999999995</v>
      </c>
      <c r="Z20" s="301">
        <v>17</v>
      </c>
      <c r="AA20" s="365">
        <f>Z20+'20.10.2017'!AA20</f>
        <v>750</v>
      </c>
      <c r="AB20" s="301">
        <v>0</v>
      </c>
      <c r="AC20" s="59">
        <f>AB20+'20.10.2017'!AC20</f>
        <v>69</v>
      </c>
    </row>
    <row r="21" spans="1:33" s="90" customFormat="1" ht="69.95" customHeight="1" x14ac:dyDescent="0.4">
      <c r="A21" s="102" t="s">
        <v>31</v>
      </c>
      <c r="B21" s="91">
        <v>7</v>
      </c>
      <c r="C21" s="103">
        <f t="shared" si="1"/>
        <v>34.428571428571431</v>
      </c>
      <c r="D21" s="80">
        <f t="shared" si="0"/>
        <v>7</v>
      </c>
      <c r="E21" s="92">
        <f t="shared" si="0"/>
        <v>241</v>
      </c>
      <c r="F21" s="66">
        <v>0</v>
      </c>
      <c r="G21" s="45">
        <f>F21+'20.10.2017'!G21</f>
        <v>67</v>
      </c>
      <c r="H21" s="67">
        <v>7</v>
      </c>
      <c r="I21" s="47">
        <f>H21+'20.10.2017'!I21</f>
        <v>168</v>
      </c>
      <c r="J21" s="68">
        <v>0</v>
      </c>
      <c r="K21" s="47">
        <f>J21+'20.10.2017'!K21</f>
        <v>6</v>
      </c>
      <c r="L21" s="68">
        <v>0</v>
      </c>
      <c r="M21" s="43">
        <f>L21+'20.10.2017'!M21</f>
        <v>0</v>
      </c>
      <c r="N21" s="69">
        <v>32</v>
      </c>
      <c r="O21" s="377">
        <f>N21+'20.10.2017'!O21</f>
        <v>750.2</v>
      </c>
      <c r="P21" s="84">
        <v>32</v>
      </c>
      <c r="Q21" s="407">
        <f>P21+'20.10.2017'!Q21</f>
        <v>305.2</v>
      </c>
      <c r="R21" s="104">
        <v>0</v>
      </c>
      <c r="S21" s="53">
        <f>R21+'20.10.2017'!S21</f>
        <v>6.95</v>
      </c>
      <c r="T21" s="80">
        <v>0</v>
      </c>
      <c r="U21" s="474">
        <f>T21+'20.10.2017'!U21</f>
        <v>1.25</v>
      </c>
      <c r="V21" s="80">
        <v>0</v>
      </c>
      <c r="W21" s="55">
        <f>V21+'20.10.2017'!W21</f>
        <v>0</v>
      </c>
      <c r="X21" s="105">
        <v>0</v>
      </c>
      <c r="Y21" s="283">
        <f>X21+'20.10.2017'!Y21</f>
        <v>1.8788000000000003E-2</v>
      </c>
      <c r="Z21" s="80">
        <v>0</v>
      </c>
      <c r="AA21" s="365">
        <f>Z21+'20.10.2017'!AA21</f>
        <v>128</v>
      </c>
      <c r="AB21" s="80">
        <v>0</v>
      </c>
      <c r="AC21" s="59">
        <f>AB21+'20.10.2017'!AC21</f>
        <v>7</v>
      </c>
    </row>
    <row r="22" spans="1:33" s="304" customFormat="1" ht="69.95" customHeight="1" thickBot="1" x14ac:dyDescent="0.45">
      <c r="A22" s="106" t="s">
        <v>32</v>
      </c>
      <c r="B22" s="107">
        <v>7</v>
      </c>
      <c r="C22" s="108">
        <f t="shared" si="1"/>
        <v>26</v>
      </c>
      <c r="D22" s="80">
        <f t="shared" si="0"/>
        <v>2</v>
      </c>
      <c r="E22" s="109">
        <f t="shared" si="0"/>
        <v>182</v>
      </c>
      <c r="F22" s="110">
        <v>2</v>
      </c>
      <c r="G22" s="45">
        <f>F22+'20.10.2017'!G22</f>
        <v>127</v>
      </c>
      <c r="H22" s="111">
        <v>0</v>
      </c>
      <c r="I22" s="47">
        <f>H22+'20.10.2017'!I22</f>
        <v>52</v>
      </c>
      <c r="J22" s="111">
        <v>0</v>
      </c>
      <c r="K22" s="47">
        <f>J22+'20.10.2017'!K22</f>
        <v>2</v>
      </c>
      <c r="L22" s="111">
        <v>0</v>
      </c>
      <c r="M22" s="43">
        <f>L22+'20.10.2017'!M22</f>
        <v>1</v>
      </c>
      <c r="N22" s="110">
        <v>50</v>
      </c>
      <c r="O22" s="377">
        <f>N22+'20.10.2017'!O22</f>
        <v>1622.5</v>
      </c>
      <c r="P22" s="84">
        <v>2</v>
      </c>
      <c r="Q22" s="407">
        <f>P22+'20.10.2017'!Q22</f>
        <v>1043.2</v>
      </c>
      <c r="R22" s="113">
        <v>0</v>
      </c>
      <c r="S22" s="53">
        <f>R22+'20.10.2017'!S22</f>
        <v>125.99600000000001</v>
      </c>
      <c r="T22" s="114">
        <v>2</v>
      </c>
      <c r="U22" s="474">
        <f>T22+'20.10.2017'!U22</f>
        <v>65.407999999999987</v>
      </c>
      <c r="V22" s="114">
        <v>0</v>
      </c>
      <c r="W22" s="55">
        <f>V22+'20.10.2017'!W22</f>
        <v>5</v>
      </c>
      <c r="X22" s="114">
        <v>3.0000000000000001E-3</v>
      </c>
      <c r="Y22" s="283">
        <f>X22+'20.10.2017'!Y22</f>
        <v>0.35869999999999996</v>
      </c>
      <c r="Z22" s="114">
        <v>5</v>
      </c>
      <c r="AA22" s="365">
        <f>Z22+'20.10.2017'!AA22</f>
        <v>842</v>
      </c>
      <c r="AB22" s="114">
        <v>0</v>
      </c>
      <c r="AC22" s="59">
        <f>AB22+'20.10.2017'!AC22</f>
        <v>24</v>
      </c>
    </row>
    <row r="23" spans="1:33" s="60" customFormat="1" ht="69.95" customHeight="1" thickBot="1" x14ac:dyDescent="0.45">
      <c r="A23" s="116" t="s">
        <v>33</v>
      </c>
      <c r="B23" s="117">
        <f>B21+B20+B19+B18+B17+B16+B15+B14+B13+B22</f>
        <v>205</v>
      </c>
      <c r="C23" s="118">
        <f>E23/B23</f>
        <v>56.956097560975607</v>
      </c>
      <c r="D23" s="119">
        <f t="shared" si="0"/>
        <v>339</v>
      </c>
      <c r="E23" s="120">
        <f t="shared" si="0"/>
        <v>11676</v>
      </c>
      <c r="F23" s="121">
        <f t="shared" ref="F23:AC23" si="2">F22+F21+F20+F19+F18+F17+F16+F15+F14+F13</f>
        <v>169</v>
      </c>
      <c r="G23" s="121">
        <f t="shared" si="2"/>
        <v>6274</v>
      </c>
      <c r="H23" s="121">
        <f t="shared" si="2"/>
        <v>112</v>
      </c>
      <c r="I23" s="122">
        <f t="shared" si="2"/>
        <v>4532</v>
      </c>
      <c r="J23" s="121">
        <f t="shared" si="2"/>
        <v>43</v>
      </c>
      <c r="K23" s="122">
        <f>K22+K21+K20+K19+K18+K17+K16+K15+K14+K13</f>
        <v>723</v>
      </c>
      <c r="L23" s="121">
        <f t="shared" si="2"/>
        <v>15</v>
      </c>
      <c r="M23" s="121">
        <f t="shared" si="2"/>
        <v>147</v>
      </c>
      <c r="N23" s="123">
        <f t="shared" si="2"/>
        <v>1283.7</v>
      </c>
      <c r="O23" s="124">
        <f t="shared" si="2"/>
        <v>49237.86</v>
      </c>
      <c r="P23" s="125">
        <f>P22+P21+P20+P19+P18+P17+P16+P15+P14+P13</f>
        <v>1046.3659700000001</v>
      </c>
      <c r="Q23" s="125">
        <f t="shared" si="2"/>
        <v>32978.838576000009</v>
      </c>
      <c r="R23" s="125">
        <f t="shared" si="2"/>
        <v>11.81</v>
      </c>
      <c r="S23" s="126">
        <f t="shared" si="2"/>
        <v>8878.8735000000015</v>
      </c>
      <c r="T23" s="125">
        <f t="shared" si="2"/>
        <v>17.587</v>
      </c>
      <c r="U23" s="125">
        <f t="shared" si="2"/>
        <v>9028.5462400000015</v>
      </c>
      <c r="V23" s="122">
        <f t="shared" si="2"/>
        <v>2</v>
      </c>
      <c r="W23" s="122">
        <f t="shared" si="2"/>
        <v>495</v>
      </c>
      <c r="X23" s="125">
        <f t="shared" si="2"/>
        <v>1.36703</v>
      </c>
      <c r="Y23" s="125">
        <f t="shared" si="2"/>
        <v>34.193828499999995</v>
      </c>
      <c r="Z23" s="122">
        <f t="shared" si="2"/>
        <v>717</v>
      </c>
      <c r="AA23" s="121">
        <f t="shared" si="2"/>
        <v>61043</v>
      </c>
      <c r="AB23" s="121">
        <f t="shared" si="2"/>
        <v>47</v>
      </c>
      <c r="AC23" s="121">
        <f t="shared" si="2"/>
        <v>1483</v>
      </c>
    </row>
    <row r="24" spans="1:33" s="337" customFormat="1" ht="57" customHeight="1" thickBot="1" x14ac:dyDescent="0.45">
      <c r="A24" s="330" t="s">
        <v>39</v>
      </c>
      <c r="B24" s="331">
        <v>207</v>
      </c>
      <c r="C24" s="332">
        <v>56.874396135265698</v>
      </c>
      <c r="D24" s="333">
        <v>223</v>
      </c>
      <c r="E24" s="334">
        <v>11773</v>
      </c>
      <c r="F24" s="335">
        <v>112</v>
      </c>
      <c r="G24" s="45">
        <v>6714</v>
      </c>
      <c r="H24" s="336">
        <v>75</v>
      </c>
      <c r="I24" s="336">
        <v>4289</v>
      </c>
      <c r="J24" s="336">
        <v>30</v>
      </c>
      <c r="K24" s="336">
        <v>681</v>
      </c>
      <c r="L24" s="336">
        <v>6</v>
      </c>
      <c r="M24" s="336">
        <v>89</v>
      </c>
      <c r="N24" s="336">
        <v>687.7</v>
      </c>
      <c r="O24" s="336">
        <v>47040.5</v>
      </c>
      <c r="P24" s="336">
        <v>716.51700000000005</v>
      </c>
      <c r="Q24" s="336">
        <v>32195.261099999996</v>
      </c>
      <c r="R24" s="336">
        <v>33.838000000000001</v>
      </c>
      <c r="S24" s="336">
        <v>6950.7442000000001</v>
      </c>
      <c r="T24" s="336">
        <v>7.9480000000000004</v>
      </c>
      <c r="U24" s="336">
        <v>3019.4675999999999</v>
      </c>
      <c r="V24" s="336">
        <v>1</v>
      </c>
      <c r="W24" s="336">
        <v>485</v>
      </c>
      <c r="X24" s="336">
        <v>0.16997000000000001</v>
      </c>
      <c r="Y24" s="336">
        <v>31.989737999999999</v>
      </c>
      <c r="Z24" s="336">
        <v>323</v>
      </c>
      <c r="AA24" s="336">
        <v>49546</v>
      </c>
      <c r="AB24" s="336">
        <v>53</v>
      </c>
      <c r="AC24" s="336">
        <v>1496</v>
      </c>
    </row>
    <row r="25" spans="1:33" s="72" customFormat="1" ht="53.25" customHeight="1" thickBot="1" x14ac:dyDescent="0.45">
      <c r="A25" s="136" t="s">
        <v>34</v>
      </c>
      <c r="B25" s="137">
        <f>B23-B24</f>
        <v>-2</v>
      </c>
      <c r="C25" s="137">
        <f>C23-C24</f>
        <v>8.1701425709908904E-2</v>
      </c>
      <c r="D25" s="137">
        <f t="shared" ref="D25:AC25" si="3">D23-D24</f>
        <v>116</v>
      </c>
      <c r="E25" s="138">
        <f t="shared" si="3"/>
        <v>-97</v>
      </c>
      <c r="F25" s="139">
        <f t="shared" si="3"/>
        <v>57</v>
      </c>
      <c r="G25" s="139">
        <f t="shared" si="3"/>
        <v>-440</v>
      </c>
      <c r="H25" s="140">
        <f t="shared" si="3"/>
        <v>37</v>
      </c>
      <c r="I25" s="140">
        <f t="shared" si="3"/>
        <v>243</v>
      </c>
      <c r="J25" s="140">
        <f t="shared" si="3"/>
        <v>13</v>
      </c>
      <c r="K25" s="140">
        <f t="shared" si="3"/>
        <v>42</v>
      </c>
      <c r="L25" s="140">
        <f t="shared" si="3"/>
        <v>9</v>
      </c>
      <c r="M25" s="140">
        <f t="shared" si="3"/>
        <v>58</v>
      </c>
      <c r="N25" s="141">
        <f t="shared" si="3"/>
        <v>596</v>
      </c>
      <c r="O25" s="140">
        <f t="shared" si="3"/>
        <v>2197.3600000000006</v>
      </c>
      <c r="P25" s="140">
        <f t="shared" si="3"/>
        <v>329.84897000000001</v>
      </c>
      <c r="Q25" s="142">
        <f>Q23-Q24</f>
        <v>783.57747600001312</v>
      </c>
      <c r="R25" s="141">
        <f t="shared" si="3"/>
        <v>-22.027999999999999</v>
      </c>
      <c r="S25" s="140">
        <f t="shared" si="3"/>
        <v>1928.1293000000014</v>
      </c>
      <c r="T25" s="140">
        <f t="shared" si="3"/>
        <v>9.6389999999999993</v>
      </c>
      <c r="U25" s="140">
        <f t="shared" si="3"/>
        <v>6009.0786400000015</v>
      </c>
      <c r="V25" s="140">
        <f t="shared" si="3"/>
        <v>1</v>
      </c>
      <c r="W25" s="140">
        <f t="shared" si="3"/>
        <v>10</v>
      </c>
      <c r="X25" s="143">
        <f t="shared" si="3"/>
        <v>1.19706</v>
      </c>
      <c r="Y25" s="143">
        <f t="shared" si="3"/>
        <v>2.204090499999996</v>
      </c>
      <c r="Z25" s="140">
        <f t="shared" si="3"/>
        <v>394</v>
      </c>
      <c r="AA25" s="140">
        <f t="shared" si="3"/>
        <v>11497</v>
      </c>
      <c r="AB25" s="140">
        <f t="shared" si="3"/>
        <v>-6</v>
      </c>
      <c r="AC25" s="138">
        <f t="shared" si="3"/>
        <v>-13</v>
      </c>
    </row>
    <row r="26" spans="1:33" ht="12.75" customHeight="1" x14ac:dyDescent="0.25"/>
    <row r="27" spans="1:33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3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3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3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3" activePane="bottomLeft" state="frozen"/>
      <selection pane="bottomLeft" activeCell="N22" sqref="N22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42903</v>
      </c>
      <c r="K6" s="9" t="s">
        <v>2</v>
      </c>
      <c r="L6" s="8">
        <v>42909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379"/>
      <c r="E11" s="380"/>
      <c r="F11" s="381"/>
      <c r="G11" s="382"/>
      <c r="H11" s="21"/>
      <c r="I11" s="21"/>
      <c r="J11" s="383"/>
      <c r="K11" s="383"/>
      <c r="L11" s="383"/>
      <c r="M11" s="380"/>
      <c r="N11" s="23"/>
      <c r="O11" s="24"/>
      <c r="P11" s="385"/>
      <c r="Q11" s="386"/>
      <c r="R11" s="379"/>
      <c r="S11" s="384"/>
      <c r="T11" s="379"/>
      <c r="U11" s="384"/>
      <c r="V11" s="379"/>
      <c r="W11" s="384"/>
      <c r="X11" s="379"/>
      <c r="Y11" s="384"/>
      <c r="Z11" s="379"/>
      <c r="AA11" s="384"/>
      <c r="AB11" s="379"/>
      <c r="AC11" s="380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41.177777777777777</v>
      </c>
      <c r="D13" s="42">
        <f t="shared" ref="D13:E23" si="0">F13+H13+J13+L13</f>
        <v>66</v>
      </c>
      <c r="E13" s="43">
        <f t="shared" si="0"/>
        <v>1853</v>
      </c>
      <c r="F13" s="44">
        <v>27</v>
      </c>
      <c r="G13" s="45">
        <f>F13+'16.06.2017'!G13</f>
        <v>984</v>
      </c>
      <c r="H13" s="46">
        <v>39</v>
      </c>
      <c r="I13" s="47">
        <f>H13+'16.06.2017'!I13</f>
        <v>779</v>
      </c>
      <c r="J13" s="46">
        <v>0</v>
      </c>
      <c r="K13" s="47">
        <f>J13+'16.06.2017'!K13</f>
        <v>66</v>
      </c>
      <c r="L13" s="46">
        <v>0</v>
      </c>
      <c r="M13" s="43">
        <f>L13+'16.06.2017'!M13</f>
        <v>24</v>
      </c>
      <c r="N13" s="48">
        <v>429.5</v>
      </c>
      <c r="O13" s="377">
        <f>N13+'16.06.2017'!O13</f>
        <v>11661.3</v>
      </c>
      <c r="P13" s="84">
        <v>152.00700000000001</v>
      </c>
      <c r="Q13" s="396">
        <f>P13+'16.06.2017'!Q13</f>
        <v>5979.6873100000003</v>
      </c>
      <c r="R13" s="70">
        <v>12.284000000000001</v>
      </c>
      <c r="S13" s="53">
        <f>R13+'16.06.2017'!S13</f>
        <v>1317.4360000000001</v>
      </c>
      <c r="T13" s="42">
        <v>11.225</v>
      </c>
      <c r="U13" s="51">
        <f>T13+'16.06.2017'!U13</f>
        <v>1276.7219999999998</v>
      </c>
      <c r="V13" s="54">
        <v>0</v>
      </c>
      <c r="W13" s="55">
        <f>V13+'16.06.2017'!W13</f>
        <v>118</v>
      </c>
      <c r="X13" s="56">
        <v>3.2000000000000001E-2</v>
      </c>
      <c r="Y13" s="57">
        <f>X13+'16.06.2017'!Y13</f>
        <v>4.152452499999999</v>
      </c>
      <c r="Z13" s="42">
        <v>820</v>
      </c>
      <c r="AA13" s="365">
        <f>Z13+'16.06.2017'!AA13</f>
        <v>20213</v>
      </c>
      <c r="AB13" s="56">
        <v>13</v>
      </c>
      <c r="AC13" s="59">
        <f>AB13+'16.06.2017'!AC13</f>
        <v>184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45.571428571428569</v>
      </c>
      <c r="D14" s="64">
        <f t="shared" si="0"/>
        <v>6</v>
      </c>
      <c r="E14" s="65">
        <f t="shared" si="0"/>
        <v>319</v>
      </c>
      <c r="F14" s="66">
        <v>0</v>
      </c>
      <c r="G14" s="45">
        <f>F14+'16.06.2017'!G14</f>
        <v>69</v>
      </c>
      <c r="H14" s="67">
        <v>6</v>
      </c>
      <c r="I14" s="47">
        <f>H14+'16.06.2017'!I14</f>
        <v>250</v>
      </c>
      <c r="J14" s="68">
        <v>0</v>
      </c>
      <c r="K14" s="47">
        <f>J14+'16.06.2017'!K14</f>
        <v>0</v>
      </c>
      <c r="L14" s="68">
        <v>0</v>
      </c>
      <c r="M14" s="43">
        <f>L14+'16.06.2017'!M14</f>
        <v>0</v>
      </c>
      <c r="N14" s="69">
        <v>214</v>
      </c>
      <c r="O14" s="377">
        <f>N14+'16.06.2017'!O14</f>
        <v>1828.86</v>
      </c>
      <c r="P14" s="84">
        <v>12</v>
      </c>
      <c r="Q14" s="298">
        <f>P14+'16.06.2017'!Q14</f>
        <v>748.2</v>
      </c>
      <c r="R14" s="70">
        <v>0</v>
      </c>
      <c r="S14" s="53">
        <f>R14+'16.06.2017'!S14</f>
        <v>20.615000000000002</v>
      </c>
      <c r="T14" s="42">
        <v>0</v>
      </c>
      <c r="U14" s="51">
        <f>T14+'16.06.2017'!U14</f>
        <v>18.11</v>
      </c>
      <c r="V14" s="42">
        <v>0</v>
      </c>
      <c r="W14" s="55">
        <f>V14+'16.06.2017'!W14</f>
        <v>14</v>
      </c>
      <c r="X14" s="42">
        <v>0</v>
      </c>
      <c r="Y14" s="57">
        <f>X14+'16.06.2017'!Y14</f>
        <v>1.0097000000000003</v>
      </c>
      <c r="Z14" s="42">
        <v>0</v>
      </c>
      <c r="AA14" s="365">
        <f>Z14+'16.06.2017'!AA14</f>
        <v>346</v>
      </c>
      <c r="AB14" s="42">
        <v>0</v>
      </c>
      <c r="AC14" s="59">
        <f>AB14+'16.06.2017'!AC14</f>
        <v>20</v>
      </c>
      <c r="AD14" s="71"/>
    </row>
    <row r="15" spans="1:30" s="304" customFormat="1" ht="69.95" customHeight="1" x14ac:dyDescent="0.4">
      <c r="A15" s="96" t="s">
        <v>25</v>
      </c>
      <c r="B15" s="97">
        <v>41</v>
      </c>
      <c r="C15" s="98">
        <f t="shared" ref="C15:C22" si="1">E15/B15</f>
        <v>47.341463414634148</v>
      </c>
      <c r="D15" s="301">
        <f>F15+H15+J15+L15</f>
        <v>45</v>
      </c>
      <c r="E15" s="316">
        <f>G15+I15+K15+M15</f>
        <v>1941</v>
      </c>
      <c r="F15" s="317">
        <v>12</v>
      </c>
      <c r="G15" s="45">
        <f>F15+'16.06.2017'!G15</f>
        <v>1399</v>
      </c>
      <c r="H15" s="318">
        <v>31</v>
      </c>
      <c r="I15" s="47">
        <f>H15+'16.06.2017'!I15</f>
        <v>483</v>
      </c>
      <c r="J15" s="318">
        <v>2</v>
      </c>
      <c r="K15" s="47">
        <f>J15+'16.06.2017'!K15</f>
        <v>59</v>
      </c>
      <c r="L15" s="318">
        <v>0</v>
      </c>
      <c r="M15" s="43">
        <f>L15+'16.06.2017'!M15</f>
        <v>0</v>
      </c>
      <c r="N15" s="317">
        <v>738.7</v>
      </c>
      <c r="O15" s="377">
        <f>N15+'16.06.2017'!O15</f>
        <v>4336.4000000000005</v>
      </c>
      <c r="P15" s="84">
        <v>503.25</v>
      </c>
      <c r="Q15" s="282">
        <f>P15+'16.06.2017'!Q15</f>
        <v>4287.2169999999996</v>
      </c>
      <c r="R15" s="329">
        <v>37.593000000000004</v>
      </c>
      <c r="S15" s="53">
        <f>R15+'16.06.2017'!S15</f>
        <v>589.21699999999998</v>
      </c>
      <c r="T15" s="85">
        <v>37.118000000000002</v>
      </c>
      <c r="U15" s="53">
        <f>T15+'16.06.2017'!U15</f>
        <v>585.79800000000012</v>
      </c>
      <c r="V15" s="85">
        <v>0</v>
      </c>
      <c r="W15" s="55">
        <f>V15+'16.06.2017'!W15</f>
        <v>121</v>
      </c>
      <c r="X15" s="395">
        <v>1.5E-3</v>
      </c>
      <c r="Y15" s="57">
        <f>X15+'16.06.2017'!Y15</f>
        <v>6.5821899999999998</v>
      </c>
      <c r="Z15" s="85">
        <v>21</v>
      </c>
      <c r="AA15" s="365">
        <f>Z15+'16.06.2017'!AA15</f>
        <v>18109</v>
      </c>
      <c r="AB15" s="85">
        <v>8</v>
      </c>
      <c r="AC15" s="59">
        <f>AB15+'16.06.2017'!AC15</f>
        <v>234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43.735294117647058</v>
      </c>
      <c r="D16" s="301">
        <f>F16+H16+J16+L16</f>
        <v>69</v>
      </c>
      <c r="E16" s="303">
        <f t="shared" si="0"/>
        <v>1487</v>
      </c>
      <c r="F16" s="44">
        <v>26</v>
      </c>
      <c r="G16" s="45">
        <f>F16+'16.06.2017'!G16</f>
        <v>769</v>
      </c>
      <c r="H16" s="46">
        <v>34</v>
      </c>
      <c r="I16" s="47">
        <f>H16+'16.06.2017'!I16</f>
        <v>621</v>
      </c>
      <c r="J16" s="46">
        <v>9</v>
      </c>
      <c r="K16" s="47">
        <f>J16+'16.06.2017'!K16</f>
        <v>92</v>
      </c>
      <c r="L16" s="46">
        <v>0</v>
      </c>
      <c r="M16" s="43">
        <f>L16+'16.06.2017'!M16</f>
        <v>5</v>
      </c>
      <c r="N16" s="328">
        <v>161</v>
      </c>
      <c r="O16" s="377">
        <f>N16+'16.06.2017'!O16</f>
        <v>4765.8000000000011</v>
      </c>
      <c r="P16" s="84">
        <v>472.5</v>
      </c>
      <c r="Q16" s="298">
        <f>P16+'16.06.2017'!Q16</f>
        <v>3018.3590000000004</v>
      </c>
      <c r="R16" s="70">
        <v>20.623999999999999</v>
      </c>
      <c r="S16" s="53">
        <f>R16+'16.06.2017'!S16</f>
        <v>425.572</v>
      </c>
      <c r="T16" s="85">
        <v>18.545000000000002</v>
      </c>
      <c r="U16" s="51">
        <f>T16+'16.06.2017'!U16</f>
        <v>233.67400000000004</v>
      </c>
      <c r="V16" s="85">
        <v>9</v>
      </c>
      <c r="W16" s="55">
        <f>V16+'16.06.2017'!W16</f>
        <v>148</v>
      </c>
      <c r="X16" s="329">
        <v>8.5300000000000001E-2</v>
      </c>
      <c r="Y16" s="57">
        <f>X16+'16.06.2017'!Y16</f>
        <v>5.6256099999999991</v>
      </c>
      <c r="Z16" s="85">
        <v>144</v>
      </c>
      <c r="AA16" s="365">
        <f>Z16+'16.06.2017'!AA16</f>
        <v>5056</v>
      </c>
      <c r="AB16" s="85">
        <v>6</v>
      </c>
      <c r="AC16" s="59">
        <f>AB16+'16.06.2017'!AC16</f>
        <v>230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18.28</v>
      </c>
      <c r="D17" s="56">
        <f t="shared" si="0"/>
        <v>37</v>
      </c>
      <c r="E17" s="82">
        <f t="shared" si="0"/>
        <v>457</v>
      </c>
      <c r="F17" s="76">
        <v>16</v>
      </c>
      <c r="G17" s="45">
        <f>F17+'16.06.2017'!G17</f>
        <v>216</v>
      </c>
      <c r="H17" s="77">
        <v>21</v>
      </c>
      <c r="I17" s="47">
        <f>H17+'16.06.2017'!I17</f>
        <v>202</v>
      </c>
      <c r="J17" s="77">
        <v>0</v>
      </c>
      <c r="K17" s="47">
        <f>J17+'16.06.2017'!K17</f>
        <v>39</v>
      </c>
      <c r="L17" s="77">
        <v>0</v>
      </c>
      <c r="M17" s="43">
        <f>L17+'16.06.2017'!M17</f>
        <v>0</v>
      </c>
      <c r="N17" s="83">
        <v>52</v>
      </c>
      <c r="O17" s="377">
        <f>N17+'16.06.2017'!O17</f>
        <v>1583.5</v>
      </c>
      <c r="P17" s="84">
        <v>33</v>
      </c>
      <c r="Q17" s="298">
        <f>P17+'16.06.2017'!Q17</f>
        <v>1416.15697</v>
      </c>
      <c r="R17" s="70">
        <v>0</v>
      </c>
      <c r="S17" s="53">
        <f>R17+'16.06.2017'!S17</f>
        <v>10.161</v>
      </c>
      <c r="T17" s="52">
        <v>0</v>
      </c>
      <c r="U17" s="51">
        <f>T17+'16.06.2017'!U17</f>
        <v>6.911999999999999</v>
      </c>
      <c r="V17" s="42">
        <v>0</v>
      </c>
      <c r="W17" s="55">
        <f>V17+'16.06.2017'!W17</f>
        <v>2</v>
      </c>
      <c r="X17" s="84">
        <v>4.3090000000000003E-2</v>
      </c>
      <c r="Y17" s="57">
        <f>X17+'16.06.2017'!Y17</f>
        <v>1.2693290000000002</v>
      </c>
      <c r="Z17" s="85">
        <v>25</v>
      </c>
      <c r="AA17" s="365">
        <f>Z17+'16.06.2017'!AA17</f>
        <v>286</v>
      </c>
      <c r="AB17" s="56">
        <v>0</v>
      </c>
      <c r="AC17" s="59">
        <f>AB17+'16.06.2017'!AC17</f>
        <v>4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27.785714285714285</v>
      </c>
      <c r="D18" s="64">
        <f t="shared" si="0"/>
        <v>12</v>
      </c>
      <c r="E18" s="78">
        <f t="shared" si="0"/>
        <v>389</v>
      </c>
      <c r="F18" s="86">
        <v>11</v>
      </c>
      <c r="G18" s="45">
        <f>F18+'16.06.2017'!G18</f>
        <v>314</v>
      </c>
      <c r="H18" s="68">
        <v>1</v>
      </c>
      <c r="I18" s="47">
        <f>H18+'16.06.2017'!I18</f>
        <v>46</v>
      </c>
      <c r="J18" s="87">
        <v>0</v>
      </c>
      <c r="K18" s="47">
        <f>J18+'16.06.2017'!K18</f>
        <v>7</v>
      </c>
      <c r="L18" s="87">
        <v>0</v>
      </c>
      <c r="M18" s="43">
        <f>L18+'16.06.2017'!M18</f>
        <v>22</v>
      </c>
      <c r="N18" s="88">
        <v>204</v>
      </c>
      <c r="O18" s="377">
        <f>N18+'16.06.2017'!O18</f>
        <v>684.4</v>
      </c>
      <c r="P18" s="84">
        <v>87</v>
      </c>
      <c r="Q18" s="298">
        <f>P18+'16.06.2017'!Q18</f>
        <v>797.4</v>
      </c>
      <c r="R18" s="79">
        <v>0</v>
      </c>
      <c r="S18" s="53">
        <f>R18+'16.06.2017'!S18</f>
        <v>5927.01</v>
      </c>
      <c r="T18" s="80">
        <v>0</v>
      </c>
      <c r="U18" s="51">
        <f>T18+'16.06.2017'!U18</f>
        <v>6477.4575300000006</v>
      </c>
      <c r="V18" s="64">
        <v>0</v>
      </c>
      <c r="W18" s="55">
        <f>V18+'16.06.2017'!W18</f>
        <v>0</v>
      </c>
      <c r="X18" s="64">
        <v>2.7E-2</v>
      </c>
      <c r="Y18" s="57">
        <f>X18+'16.06.2017'!Y18</f>
        <v>2.6890000000000001</v>
      </c>
      <c r="Z18" s="64">
        <v>14</v>
      </c>
      <c r="AA18" s="365">
        <f>Z18+'16.06.2017'!AA18</f>
        <v>1111</v>
      </c>
      <c r="AB18" s="64">
        <v>9</v>
      </c>
      <c r="AC18" s="59">
        <f>AB18+'16.06.2017'!AC18</f>
        <v>76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40.333333333333336</v>
      </c>
      <c r="D19" s="80">
        <f t="shared" si="0"/>
        <v>21</v>
      </c>
      <c r="E19" s="92">
        <f t="shared" si="0"/>
        <v>363</v>
      </c>
      <c r="F19" s="66">
        <v>14</v>
      </c>
      <c r="G19" s="45">
        <f>F19+'16.06.2017'!G19</f>
        <v>252</v>
      </c>
      <c r="H19" s="68">
        <v>7</v>
      </c>
      <c r="I19" s="47">
        <f>H19+'16.06.2017'!I19</f>
        <v>69</v>
      </c>
      <c r="J19" s="68">
        <v>0</v>
      </c>
      <c r="K19" s="47">
        <f>J19+'16.06.2017'!K19</f>
        <v>32</v>
      </c>
      <c r="L19" s="68">
        <v>0</v>
      </c>
      <c r="M19" s="43">
        <f>L19+'16.06.2017'!M19</f>
        <v>10</v>
      </c>
      <c r="N19" s="69">
        <v>76.5</v>
      </c>
      <c r="O19" s="377">
        <f>N19+'16.06.2017'!O19</f>
        <v>800.5</v>
      </c>
      <c r="P19" s="84">
        <v>30.766999999999999</v>
      </c>
      <c r="Q19" s="298">
        <f>P19+'16.06.2017'!Q19</f>
        <v>582.50699999999995</v>
      </c>
      <c r="R19" s="79">
        <v>0</v>
      </c>
      <c r="S19" s="53">
        <f>R19+'16.06.2017'!S19</f>
        <v>49.603999999999999</v>
      </c>
      <c r="T19" s="93">
        <v>0.25</v>
      </c>
      <c r="U19" s="51">
        <f>T19+'16.06.2017'!U19</f>
        <v>31.737000000000002</v>
      </c>
      <c r="V19" s="94">
        <v>0</v>
      </c>
      <c r="W19" s="55">
        <f>V19+'16.06.2017'!W19</f>
        <v>2</v>
      </c>
      <c r="X19" s="95">
        <v>1.9099999999999999E-2</v>
      </c>
      <c r="Y19" s="57">
        <f>X19+'16.06.2017'!Y19</f>
        <v>0.60409999999999997</v>
      </c>
      <c r="Z19" s="79">
        <v>27</v>
      </c>
      <c r="AA19" s="365">
        <f>Z19+'16.06.2017'!AA19</f>
        <v>1051</v>
      </c>
      <c r="AB19" s="80">
        <v>2</v>
      </c>
      <c r="AC19" s="59">
        <f>AB19+'16.06.2017'!AC19</f>
        <v>93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31.083333333333332</v>
      </c>
      <c r="D20" s="301">
        <f t="shared" si="0"/>
        <v>6</v>
      </c>
      <c r="E20" s="303">
        <f t="shared" si="0"/>
        <v>373</v>
      </c>
      <c r="F20" s="317">
        <v>3</v>
      </c>
      <c r="G20" s="45">
        <f>F20+'16.06.2017'!G20</f>
        <v>180</v>
      </c>
      <c r="H20" s="318">
        <v>0</v>
      </c>
      <c r="I20" s="47">
        <f>H20+'16.06.2017'!I20</f>
        <v>157</v>
      </c>
      <c r="J20" s="77">
        <v>3</v>
      </c>
      <c r="K20" s="47">
        <f>J20+'16.06.2017'!K20</f>
        <v>36</v>
      </c>
      <c r="L20" s="318">
        <v>0</v>
      </c>
      <c r="M20" s="43">
        <f>L20+'16.06.2017'!M20</f>
        <v>0</v>
      </c>
      <c r="N20" s="317">
        <v>8.5</v>
      </c>
      <c r="O20" s="377">
        <f>N20+'16.06.2017'!O20</f>
        <v>2372</v>
      </c>
      <c r="P20" s="84">
        <v>12.1</v>
      </c>
      <c r="Q20" s="298">
        <f>P20+'16.06.2017'!Q20</f>
        <v>1619</v>
      </c>
      <c r="R20" s="351">
        <v>0</v>
      </c>
      <c r="S20" s="53">
        <f>R20+'16.06.2017'!S20</f>
        <v>23.58</v>
      </c>
      <c r="T20" s="351">
        <v>0</v>
      </c>
      <c r="U20" s="51">
        <f>T20+'16.06.2017'!U20</f>
        <v>6.9</v>
      </c>
      <c r="V20" s="299">
        <v>0</v>
      </c>
      <c r="W20" s="55">
        <f>V20+'16.06.2017'!W20</f>
        <v>4</v>
      </c>
      <c r="X20" s="301">
        <v>5.0000000000000001E-3</v>
      </c>
      <c r="Y20" s="57">
        <f>X20+'16.06.2017'!Y20</f>
        <v>1.0960000000000001</v>
      </c>
      <c r="Z20" s="301">
        <v>20</v>
      </c>
      <c r="AA20" s="365">
        <f>Z20+'16.06.2017'!AA20</f>
        <v>394</v>
      </c>
      <c r="AB20" s="301">
        <v>1</v>
      </c>
      <c r="AC20" s="59">
        <f>AB20+'16.06.2017'!AC20</f>
        <v>57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20.571428571428573</v>
      </c>
      <c r="D21" s="80">
        <f t="shared" si="0"/>
        <v>6</v>
      </c>
      <c r="E21" s="92">
        <f t="shared" si="0"/>
        <v>144</v>
      </c>
      <c r="F21" s="66">
        <v>2</v>
      </c>
      <c r="G21" s="45">
        <f>F21+'16.06.2017'!G21</f>
        <v>47</v>
      </c>
      <c r="H21" s="67">
        <v>2</v>
      </c>
      <c r="I21" s="47">
        <f>H21+'16.06.2017'!I21</f>
        <v>91</v>
      </c>
      <c r="J21" s="68">
        <v>2</v>
      </c>
      <c r="K21" s="47">
        <f>J21+'16.06.2017'!K21</f>
        <v>6</v>
      </c>
      <c r="L21" s="68">
        <v>0</v>
      </c>
      <c r="M21" s="43">
        <f>L21+'16.06.2017'!M21</f>
        <v>0</v>
      </c>
      <c r="N21" s="69">
        <v>6</v>
      </c>
      <c r="O21" s="377">
        <f>N21+'16.06.2017'!O21</f>
        <v>271</v>
      </c>
      <c r="P21" s="84">
        <v>16.5</v>
      </c>
      <c r="Q21" s="298">
        <f>P21+'16.06.2017'!Q21</f>
        <v>189.2</v>
      </c>
      <c r="R21" s="79">
        <v>0.75</v>
      </c>
      <c r="S21" s="53">
        <f>R21+'16.06.2017'!S21</f>
        <v>0.75</v>
      </c>
      <c r="T21" s="80">
        <v>0</v>
      </c>
      <c r="U21" s="51">
        <f>T21+'16.06.2017'!U21</f>
        <v>0</v>
      </c>
      <c r="V21" s="80">
        <v>0</v>
      </c>
      <c r="W21" s="55">
        <f>V21+'16.06.2017'!W21</f>
        <v>0</v>
      </c>
      <c r="X21" s="105">
        <v>1.6000000000000001E-4</v>
      </c>
      <c r="Y21" s="57">
        <f>X21+'16.06.2017'!Y21</f>
        <v>1.7500000000000002E-2</v>
      </c>
      <c r="Z21" s="80">
        <v>2</v>
      </c>
      <c r="AA21" s="365">
        <f>Z21+'16.06.2017'!AA21</f>
        <v>90</v>
      </c>
      <c r="AB21" s="80">
        <v>0</v>
      </c>
      <c r="AC21" s="59">
        <f>AB21+'16.06.2017'!AC21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18.714285714285715</v>
      </c>
      <c r="D22" s="85">
        <v>1</v>
      </c>
      <c r="E22" s="109">
        <f t="shared" si="0"/>
        <v>131</v>
      </c>
      <c r="F22" s="110">
        <v>1</v>
      </c>
      <c r="G22" s="45">
        <f>F22+'16.06.2017'!G22</f>
        <v>91</v>
      </c>
      <c r="H22" s="111">
        <v>7</v>
      </c>
      <c r="I22" s="47">
        <f>H22+'16.06.2017'!I22</f>
        <v>39</v>
      </c>
      <c r="J22" s="111">
        <v>0</v>
      </c>
      <c r="K22" s="47">
        <f>J22+'16.06.2017'!K22</f>
        <v>1</v>
      </c>
      <c r="L22" s="111">
        <v>0</v>
      </c>
      <c r="M22" s="43">
        <f>L22+'16.06.2017'!M22</f>
        <v>0</v>
      </c>
      <c r="N22" s="110">
        <v>6.5</v>
      </c>
      <c r="O22" s="377">
        <f>N22+'16.06.2017'!O22</f>
        <v>743.5</v>
      </c>
      <c r="P22" s="84">
        <v>8</v>
      </c>
      <c r="Q22" s="298">
        <f>P22+'16.06.2017'!Q22</f>
        <v>777.5</v>
      </c>
      <c r="R22" s="113">
        <v>0</v>
      </c>
      <c r="S22" s="53">
        <f>R22+'16.06.2017'!S22</f>
        <v>95.080000000000013</v>
      </c>
      <c r="T22" s="114">
        <v>0</v>
      </c>
      <c r="U22" s="51">
        <f>T22+'16.06.2017'!U22</f>
        <v>27.224</v>
      </c>
      <c r="V22" s="114">
        <v>0</v>
      </c>
      <c r="W22" s="55">
        <f>V22+'16.06.2017'!W22</f>
        <v>4</v>
      </c>
      <c r="X22" s="114">
        <v>0</v>
      </c>
      <c r="Y22" s="57">
        <f>X22+'16.06.2017'!Y22</f>
        <v>0.13249999999999998</v>
      </c>
      <c r="Z22" s="114">
        <v>1</v>
      </c>
      <c r="AA22" s="365">
        <f>Z22+'16.06.2017'!AA22</f>
        <v>279</v>
      </c>
      <c r="AB22" s="114">
        <v>2</v>
      </c>
      <c r="AC22" s="59">
        <f>AB22+'16.06.2017'!AC22</f>
        <v>13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201</v>
      </c>
      <c r="C23" s="118">
        <f>E23/B23</f>
        <v>37.099502487562191</v>
      </c>
      <c r="D23" s="119">
        <f t="shared" si="0"/>
        <v>276</v>
      </c>
      <c r="E23" s="120">
        <f t="shared" si="0"/>
        <v>7457</v>
      </c>
      <c r="F23" s="121">
        <f t="shared" ref="F23:AC23" si="2">F22+F21+F20+F19+F18+F17+F16+F15+F14+F13</f>
        <v>112</v>
      </c>
      <c r="G23" s="121">
        <f t="shared" si="2"/>
        <v>4321</v>
      </c>
      <c r="H23" s="121">
        <f t="shared" si="2"/>
        <v>148</v>
      </c>
      <c r="I23" s="122">
        <f t="shared" si="2"/>
        <v>2737</v>
      </c>
      <c r="J23" s="121">
        <f t="shared" si="2"/>
        <v>16</v>
      </c>
      <c r="K23" s="122">
        <f t="shared" si="2"/>
        <v>338</v>
      </c>
      <c r="L23" s="121">
        <f t="shared" si="2"/>
        <v>0</v>
      </c>
      <c r="M23" s="121">
        <f t="shared" si="2"/>
        <v>61</v>
      </c>
      <c r="N23" s="123">
        <f t="shared" si="2"/>
        <v>1896.7</v>
      </c>
      <c r="O23" s="124">
        <f t="shared" si="2"/>
        <v>29047.260000000002</v>
      </c>
      <c r="P23" s="125">
        <f>P22+P21+P20+P19+P18+P17+P16+P15+P14+P13</f>
        <v>1327.124</v>
      </c>
      <c r="Q23" s="125">
        <f t="shared" si="2"/>
        <v>19415.227280000003</v>
      </c>
      <c r="R23" s="125">
        <f t="shared" si="2"/>
        <v>71.251000000000005</v>
      </c>
      <c r="S23" s="126">
        <f t="shared" si="2"/>
        <v>8459.0249999999996</v>
      </c>
      <c r="T23" s="125">
        <f t="shared" si="2"/>
        <v>67.138000000000005</v>
      </c>
      <c r="U23" s="125">
        <f t="shared" si="2"/>
        <v>8664.5345300000008</v>
      </c>
      <c r="V23" s="122">
        <f t="shared" si="2"/>
        <v>9</v>
      </c>
      <c r="W23" s="122">
        <f t="shared" si="2"/>
        <v>413</v>
      </c>
      <c r="X23" s="125">
        <f t="shared" si="2"/>
        <v>0.21315000000000001</v>
      </c>
      <c r="Y23" s="125">
        <f t="shared" si="2"/>
        <v>23.178381499999997</v>
      </c>
      <c r="Z23" s="126">
        <f t="shared" si="2"/>
        <v>1074</v>
      </c>
      <c r="AA23" s="121">
        <f t="shared" si="2"/>
        <v>46935</v>
      </c>
      <c r="AB23" s="121">
        <f t="shared" si="2"/>
        <v>41</v>
      </c>
      <c r="AC23" s="121">
        <f t="shared" si="2"/>
        <v>918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35.479999999999997</v>
      </c>
      <c r="D24" s="333">
        <v>277</v>
      </c>
      <c r="E24" s="334">
        <v>7451</v>
      </c>
      <c r="F24" s="335">
        <v>130</v>
      </c>
      <c r="G24" s="336">
        <v>4533</v>
      </c>
      <c r="H24" s="336">
        <v>122</v>
      </c>
      <c r="I24" s="336">
        <v>2495</v>
      </c>
      <c r="J24" s="336">
        <v>23</v>
      </c>
      <c r="K24" s="336">
        <v>383</v>
      </c>
      <c r="L24" s="336">
        <v>2</v>
      </c>
      <c r="M24" s="336">
        <v>40</v>
      </c>
      <c r="N24" s="336">
        <v>1285.7</v>
      </c>
      <c r="O24" s="336">
        <v>26913.3</v>
      </c>
      <c r="P24" s="336">
        <v>329.86099999999999</v>
      </c>
      <c r="Q24" s="336">
        <v>18544.45</v>
      </c>
      <c r="R24" s="336">
        <v>37.24</v>
      </c>
      <c r="S24" s="336">
        <v>2848.9</v>
      </c>
      <c r="T24" s="336">
        <v>57.36</v>
      </c>
      <c r="U24" s="336">
        <v>2482.89</v>
      </c>
      <c r="V24" s="336">
        <v>13</v>
      </c>
      <c r="W24" s="336">
        <v>407</v>
      </c>
      <c r="X24" s="336">
        <v>0.57099999999999995</v>
      </c>
      <c r="Y24" s="336">
        <v>24.73</v>
      </c>
      <c r="Z24" s="336">
        <v>496</v>
      </c>
      <c r="AA24" s="336">
        <v>41387</v>
      </c>
      <c r="AB24" s="336">
        <v>27</v>
      </c>
      <c r="AC24" s="336">
        <v>836</v>
      </c>
    </row>
    <row r="25" spans="1:31" s="72" customFormat="1" ht="53.25" customHeight="1" thickBot="1" x14ac:dyDescent="0.45">
      <c r="A25" s="136" t="s">
        <v>34</v>
      </c>
      <c r="B25" s="137">
        <f>B23-B24</f>
        <v>-9</v>
      </c>
      <c r="C25" s="137">
        <f>C23-C24</f>
        <v>1.6195024875621939</v>
      </c>
      <c r="D25" s="137">
        <f t="shared" ref="D25:AC25" si="3">D23-D24</f>
        <v>-1</v>
      </c>
      <c r="E25" s="138">
        <f t="shared" si="3"/>
        <v>6</v>
      </c>
      <c r="F25" s="139">
        <f t="shared" si="3"/>
        <v>-18</v>
      </c>
      <c r="G25" s="140">
        <f t="shared" si="3"/>
        <v>-212</v>
      </c>
      <c r="H25" s="140">
        <f t="shared" si="3"/>
        <v>26</v>
      </c>
      <c r="I25" s="140">
        <f t="shared" si="3"/>
        <v>242</v>
      </c>
      <c r="J25" s="140">
        <f t="shared" si="3"/>
        <v>-7</v>
      </c>
      <c r="K25" s="140">
        <f t="shared" si="3"/>
        <v>-45</v>
      </c>
      <c r="L25" s="140">
        <f t="shared" si="3"/>
        <v>-2</v>
      </c>
      <c r="M25" s="140">
        <f t="shared" si="3"/>
        <v>21</v>
      </c>
      <c r="N25" s="141">
        <f t="shared" si="3"/>
        <v>611</v>
      </c>
      <c r="O25" s="140">
        <f t="shared" si="3"/>
        <v>2133.9600000000028</v>
      </c>
      <c r="P25" s="140">
        <f t="shared" si="3"/>
        <v>997.26300000000003</v>
      </c>
      <c r="Q25" s="142">
        <f>Q23-Q24</f>
        <v>870.77728000000207</v>
      </c>
      <c r="R25" s="141">
        <f t="shared" si="3"/>
        <v>34.011000000000003</v>
      </c>
      <c r="S25" s="140">
        <f t="shared" si="3"/>
        <v>5610.125</v>
      </c>
      <c r="T25" s="140">
        <f t="shared" si="3"/>
        <v>9.7780000000000058</v>
      </c>
      <c r="U25" s="140">
        <f t="shared" si="3"/>
        <v>6181.6445300000014</v>
      </c>
      <c r="V25" s="140">
        <f t="shared" si="3"/>
        <v>-4</v>
      </c>
      <c r="W25" s="140">
        <f t="shared" si="3"/>
        <v>6</v>
      </c>
      <c r="X25" s="143">
        <f t="shared" si="3"/>
        <v>-0.35784999999999995</v>
      </c>
      <c r="Y25" s="143">
        <f t="shared" si="3"/>
        <v>-1.5516185000000036</v>
      </c>
      <c r="Z25" s="140">
        <f t="shared" si="3"/>
        <v>578</v>
      </c>
      <c r="AA25" s="140">
        <f t="shared" si="3"/>
        <v>5548</v>
      </c>
      <c r="AB25" s="140">
        <f t="shared" si="3"/>
        <v>14</v>
      </c>
      <c r="AC25" s="138">
        <f t="shared" si="3"/>
        <v>82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3" activePane="bottomLeft" state="frozen"/>
      <selection pane="bottomLeft" activeCell="AC23" activeCellId="6" sqref="O23 Q23 S23 U23 Y23 AA23 AC23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42896</v>
      </c>
      <c r="K6" s="9" t="s">
        <v>2</v>
      </c>
      <c r="L6" s="8">
        <v>42902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369"/>
      <c r="E11" s="371"/>
      <c r="F11" s="374"/>
      <c r="G11" s="375"/>
      <c r="H11" s="21"/>
      <c r="I11" s="21"/>
      <c r="J11" s="376"/>
      <c r="K11" s="376"/>
      <c r="L11" s="376"/>
      <c r="M11" s="371"/>
      <c r="N11" s="23"/>
      <c r="O11" s="24"/>
      <c r="P11" s="372"/>
      <c r="Q11" s="373"/>
      <c r="R11" s="369"/>
      <c r="S11" s="370"/>
      <c r="T11" s="369"/>
      <c r="U11" s="370"/>
      <c r="V11" s="369"/>
      <c r="W11" s="370"/>
      <c r="X11" s="369"/>
      <c r="Y11" s="370"/>
      <c r="Z11" s="369"/>
      <c r="AA11" s="370"/>
      <c r="AB11" s="369"/>
      <c r="AC11" s="371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39.711111111111109</v>
      </c>
      <c r="D13" s="42">
        <f t="shared" ref="D13:E23" si="0">F13+H13+J13+L13</f>
        <v>138</v>
      </c>
      <c r="E13" s="43">
        <f t="shared" si="0"/>
        <v>1787</v>
      </c>
      <c r="F13" s="44">
        <v>54</v>
      </c>
      <c r="G13" s="45">
        <f>F13+'9.06.2017'!G13</f>
        <v>957</v>
      </c>
      <c r="H13" s="46">
        <v>81</v>
      </c>
      <c r="I13" s="47">
        <f>H13+'9.06.2017'!I13</f>
        <v>740</v>
      </c>
      <c r="J13" s="46">
        <v>0</v>
      </c>
      <c r="K13" s="47">
        <f>J13+'9.06.2017'!K13</f>
        <v>66</v>
      </c>
      <c r="L13" s="46">
        <v>3</v>
      </c>
      <c r="M13" s="43">
        <f>L13+'9.06.2017'!M13</f>
        <v>24</v>
      </c>
      <c r="N13" s="48">
        <v>296.89999999999998</v>
      </c>
      <c r="O13" s="377">
        <f>N13+'9.06.2017'!O13</f>
        <v>11231.8</v>
      </c>
      <c r="P13" s="84">
        <v>71.717740000000006</v>
      </c>
      <c r="Q13" s="346">
        <f>P13+'9.06.2017'!Q13</f>
        <v>5827.6803100000006</v>
      </c>
      <c r="R13" s="70">
        <v>17.38</v>
      </c>
      <c r="S13" s="53">
        <f>R13+'9.06.2017'!S13</f>
        <v>1305.152</v>
      </c>
      <c r="T13" s="42">
        <v>26.1</v>
      </c>
      <c r="U13" s="51">
        <f>T13+'9.06.2017'!U13</f>
        <v>1265.4969999999998</v>
      </c>
      <c r="V13" s="54">
        <v>2</v>
      </c>
      <c r="W13" s="55">
        <f>V13+'9.06.2017'!W13</f>
        <v>118</v>
      </c>
      <c r="X13" s="56">
        <v>9.9930000000000005E-2</v>
      </c>
      <c r="Y13" s="57">
        <f>X13+'9.06.2017'!Y13</f>
        <v>4.120452499999999</v>
      </c>
      <c r="Z13" s="42">
        <v>1533</v>
      </c>
      <c r="AA13" s="365">
        <f>Z13+'9.06.2017'!AA13</f>
        <v>19393</v>
      </c>
      <c r="AB13" s="56">
        <v>6</v>
      </c>
      <c r="AC13" s="59">
        <f>AB13+'9.06.2017'!AC13</f>
        <v>171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44.714285714285715</v>
      </c>
      <c r="D14" s="64">
        <f t="shared" si="0"/>
        <v>11</v>
      </c>
      <c r="E14" s="65">
        <f t="shared" si="0"/>
        <v>313</v>
      </c>
      <c r="F14" s="66">
        <v>0</v>
      </c>
      <c r="G14" s="45">
        <f>F14+'9.06.2017'!G14</f>
        <v>69</v>
      </c>
      <c r="H14" s="67">
        <v>11</v>
      </c>
      <c r="I14" s="47">
        <f>H14+'9.06.2017'!I14</f>
        <v>244</v>
      </c>
      <c r="J14" s="68">
        <v>0</v>
      </c>
      <c r="K14" s="47">
        <f>J14+'9.06.2017'!K14</f>
        <v>0</v>
      </c>
      <c r="L14" s="68">
        <v>0</v>
      </c>
      <c r="M14" s="43">
        <f>L14+'9.06.2017'!M14</f>
        <v>0</v>
      </c>
      <c r="N14" s="69">
        <v>31.06</v>
      </c>
      <c r="O14" s="377">
        <f>N14+'9.06.2017'!O14</f>
        <v>1614.86</v>
      </c>
      <c r="P14" s="84">
        <v>212</v>
      </c>
      <c r="Q14" s="298">
        <f>P14+'9.06.2017'!Q14</f>
        <v>736.2</v>
      </c>
      <c r="R14" s="70">
        <v>0</v>
      </c>
      <c r="S14" s="53">
        <f>R14+'9.06.2017'!S14</f>
        <v>20.615000000000002</v>
      </c>
      <c r="T14" s="42">
        <v>0</v>
      </c>
      <c r="U14" s="51">
        <f>T14+'9.06.2017'!U14</f>
        <v>18.11</v>
      </c>
      <c r="V14" s="42">
        <v>0</v>
      </c>
      <c r="W14" s="55">
        <f>V14+'9.06.2017'!W14</f>
        <v>14</v>
      </c>
      <c r="X14" s="42">
        <v>0</v>
      </c>
      <c r="Y14" s="57">
        <f>X14+'9.06.2017'!Y14</f>
        <v>1.0097000000000003</v>
      </c>
      <c r="Z14" s="42">
        <v>0</v>
      </c>
      <c r="AA14" s="365">
        <f>Z14+'9.06.2017'!AA14</f>
        <v>346</v>
      </c>
      <c r="AB14" s="42">
        <v>0</v>
      </c>
      <c r="AC14" s="59">
        <f>AB14+'9.06.2017'!AC14</f>
        <v>20</v>
      </c>
      <c r="AD14" s="71"/>
    </row>
    <row r="15" spans="1:30" s="304" customFormat="1" ht="69.95" customHeight="1" x14ac:dyDescent="0.4">
      <c r="A15" s="96" t="s">
        <v>25</v>
      </c>
      <c r="B15" s="97">
        <v>41</v>
      </c>
      <c r="C15" s="98">
        <f t="shared" ref="C15:C22" si="1">E15/B15</f>
        <v>46.243902439024389</v>
      </c>
      <c r="D15" s="301">
        <f>F15+H15+J15+L15</f>
        <v>42</v>
      </c>
      <c r="E15" s="316">
        <f>G15+I15+K15+M15</f>
        <v>1896</v>
      </c>
      <c r="F15" s="317">
        <v>22</v>
      </c>
      <c r="G15" s="45">
        <f>F15+'9.06.2017'!G15</f>
        <v>1387</v>
      </c>
      <c r="H15" s="318">
        <v>20</v>
      </c>
      <c r="I15" s="47">
        <f>H15+'9.06.2017'!I15</f>
        <v>452</v>
      </c>
      <c r="J15" s="318">
        <v>0</v>
      </c>
      <c r="K15" s="47">
        <f>J15+'9.06.2017'!K15</f>
        <v>57</v>
      </c>
      <c r="L15" s="318">
        <v>0</v>
      </c>
      <c r="M15" s="43">
        <f>L15+'9.06.2017'!M15</f>
        <v>0</v>
      </c>
      <c r="N15" s="317">
        <v>165</v>
      </c>
      <c r="O15" s="377">
        <f>N15+'9.06.2017'!O15</f>
        <v>3597.7000000000003</v>
      </c>
      <c r="P15" s="84">
        <v>114.995</v>
      </c>
      <c r="Q15" s="282">
        <f>P15+'9.06.2017'!Q15</f>
        <v>3783.9669999999996</v>
      </c>
      <c r="R15" s="329">
        <v>29.614000000000001</v>
      </c>
      <c r="S15" s="53">
        <f>R15+'9.06.2017'!S15</f>
        <v>551.62400000000002</v>
      </c>
      <c r="T15" s="85">
        <v>28.614000000000001</v>
      </c>
      <c r="U15" s="51">
        <f>T15+'9.06.2017'!U15</f>
        <v>548.68000000000006</v>
      </c>
      <c r="V15" s="85">
        <v>0</v>
      </c>
      <c r="W15" s="55">
        <f>V15+'9.06.2017'!W15</f>
        <v>121</v>
      </c>
      <c r="X15" s="100">
        <v>0.154</v>
      </c>
      <c r="Y15" s="57">
        <f>X15+'9.06.2017'!Y15</f>
        <v>6.5806899999999997</v>
      </c>
      <c r="Z15" s="85">
        <v>228</v>
      </c>
      <c r="AA15" s="365">
        <f>Z15+'9.06.2017'!AA15</f>
        <v>18088</v>
      </c>
      <c r="AB15" s="85">
        <v>14</v>
      </c>
      <c r="AC15" s="59">
        <f>AB15+'9.06.2017'!AC15</f>
        <v>226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41.705882352941174</v>
      </c>
      <c r="D16" s="301">
        <f>F16+H16+J16+L16</f>
        <v>44</v>
      </c>
      <c r="E16" s="303">
        <f t="shared" si="0"/>
        <v>1418</v>
      </c>
      <c r="F16" s="44">
        <v>19</v>
      </c>
      <c r="G16" s="45">
        <f>F16+'9.06.2017'!G16</f>
        <v>743</v>
      </c>
      <c r="H16" s="46">
        <v>22</v>
      </c>
      <c r="I16" s="47">
        <f>H16+'9.06.2017'!I16</f>
        <v>587</v>
      </c>
      <c r="J16" s="46">
        <v>3</v>
      </c>
      <c r="K16" s="47">
        <f>J16+'9.06.2017'!K16</f>
        <v>83</v>
      </c>
      <c r="L16" s="46">
        <v>0</v>
      </c>
      <c r="M16" s="43">
        <f>L16+'9.06.2017'!M16</f>
        <v>5</v>
      </c>
      <c r="N16" s="328">
        <v>489</v>
      </c>
      <c r="O16" s="378">
        <f>N16+'9.06.2017'!O16</f>
        <v>4604.8000000000011</v>
      </c>
      <c r="P16" s="84">
        <v>51</v>
      </c>
      <c r="Q16" s="298">
        <f>P16+'9.06.2017'!Q16</f>
        <v>2545.8590000000004</v>
      </c>
      <c r="R16" s="70">
        <v>0.75</v>
      </c>
      <c r="S16" s="53">
        <f>R16+'9.06.2017'!S16</f>
        <v>404.94799999999998</v>
      </c>
      <c r="T16" s="85">
        <v>3.34</v>
      </c>
      <c r="U16" s="51">
        <f>T16+'9.06.2017'!U16</f>
        <v>215.12900000000002</v>
      </c>
      <c r="V16" s="85">
        <v>6</v>
      </c>
      <c r="W16" s="55">
        <f>V16+'9.06.2017'!W16</f>
        <v>139</v>
      </c>
      <c r="X16" s="329">
        <v>0.19420000000000001</v>
      </c>
      <c r="Y16" s="57">
        <f>X16+'9.06.2017'!Y16</f>
        <v>5.540309999999999</v>
      </c>
      <c r="Z16" s="85">
        <v>1451</v>
      </c>
      <c r="AA16" s="365">
        <f>Z16+'9.06.2017'!AA16</f>
        <v>4912</v>
      </c>
      <c r="AB16" s="85">
        <v>6</v>
      </c>
      <c r="AC16" s="59">
        <f>AB16+'9.06.2017'!AC16</f>
        <v>224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16.8</v>
      </c>
      <c r="D17" s="56">
        <f t="shared" si="0"/>
        <v>29</v>
      </c>
      <c r="E17" s="82">
        <f t="shared" si="0"/>
        <v>420</v>
      </c>
      <c r="F17" s="76">
        <v>10</v>
      </c>
      <c r="G17" s="45">
        <f>F17+'9.06.2017'!G17</f>
        <v>200</v>
      </c>
      <c r="H17" s="77">
        <v>17</v>
      </c>
      <c r="I17" s="47">
        <f>H17+'9.06.2017'!I17</f>
        <v>181</v>
      </c>
      <c r="J17" s="77">
        <v>2</v>
      </c>
      <c r="K17" s="47">
        <f>J17+'9.06.2017'!K17</f>
        <v>39</v>
      </c>
      <c r="L17" s="77">
        <v>0</v>
      </c>
      <c r="M17" s="43">
        <f>L17+'9.06.2017'!M17</f>
        <v>0</v>
      </c>
      <c r="N17" s="83">
        <v>6</v>
      </c>
      <c r="O17" s="377">
        <f>N17+'9.06.2017'!O17</f>
        <v>1531.5</v>
      </c>
      <c r="P17" s="84">
        <v>8</v>
      </c>
      <c r="Q17" s="298">
        <f>P17+'9.06.2017'!Q17</f>
        <v>1383.15697</v>
      </c>
      <c r="R17" s="70">
        <v>0.25</v>
      </c>
      <c r="S17" s="53">
        <f>R17+'9.06.2017'!S17</f>
        <v>10.161</v>
      </c>
      <c r="T17" s="52">
        <v>0</v>
      </c>
      <c r="U17" s="51">
        <f>T17+'9.06.2017'!U17</f>
        <v>6.911999999999999</v>
      </c>
      <c r="V17" s="42">
        <v>0</v>
      </c>
      <c r="W17" s="55">
        <f>V17+'9.06.2017'!W17</f>
        <v>2</v>
      </c>
      <c r="X17" s="84">
        <v>1.4779999999999999E-3</v>
      </c>
      <c r="Y17" s="57">
        <f>X17+'9.06.2017'!Y17</f>
        <v>1.2262390000000001</v>
      </c>
      <c r="Z17" s="85">
        <v>9</v>
      </c>
      <c r="AA17" s="365">
        <f>Z17+'9.06.2017'!AA17</f>
        <v>261</v>
      </c>
      <c r="AB17" s="56">
        <v>1</v>
      </c>
      <c r="AC17" s="59">
        <f>AB17+'9.06.2017'!AC17</f>
        <v>4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26.928571428571427</v>
      </c>
      <c r="D18" s="64">
        <f t="shared" si="0"/>
        <v>7</v>
      </c>
      <c r="E18" s="78">
        <f t="shared" si="0"/>
        <v>377</v>
      </c>
      <c r="F18" s="86">
        <v>5</v>
      </c>
      <c r="G18" s="45">
        <f>F18+'9.06.2017'!G18</f>
        <v>303</v>
      </c>
      <c r="H18" s="68">
        <v>2</v>
      </c>
      <c r="I18" s="47">
        <f>H18+'9.06.2017'!I18</f>
        <v>45</v>
      </c>
      <c r="J18" s="87">
        <v>0</v>
      </c>
      <c r="K18" s="47">
        <f>J18+'9.06.2017'!K18</f>
        <v>7</v>
      </c>
      <c r="L18" s="87">
        <v>0</v>
      </c>
      <c r="M18" s="43">
        <f>L18+'9.06.2017'!M18</f>
        <v>22</v>
      </c>
      <c r="N18" s="88">
        <v>64.5</v>
      </c>
      <c r="O18" s="377">
        <f>N18+'9.06.2017'!O18</f>
        <v>480.4</v>
      </c>
      <c r="P18" s="84">
        <v>17</v>
      </c>
      <c r="Q18" s="298">
        <f>P18+'9.06.2017'!Q18</f>
        <v>710.4</v>
      </c>
      <c r="R18" s="79">
        <v>0</v>
      </c>
      <c r="S18" s="53">
        <f>R18+'9.06.2017'!S18</f>
        <v>5927.01</v>
      </c>
      <c r="T18" s="80">
        <v>0.125</v>
      </c>
      <c r="U18" s="51">
        <f>T18+'9.06.2017'!U18</f>
        <v>6477.4575300000006</v>
      </c>
      <c r="V18" s="64">
        <v>0</v>
      </c>
      <c r="W18" s="55">
        <f>V18+'9.06.2017'!W18</f>
        <v>0</v>
      </c>
      <c r="X18" s="64">
        <v>0</v>
      </c>
      <c r="Y18" s="57">
        <f>X18+'9.06.2017'!Y18</f>
        <v>2.6619999999999999</v>
      </c>
      <c r="Z18" s="64">
        <v>6</v>
      </c>
      <c r="AA18" s="365">
        <f>Z18+'9.06.2017'!AA18</f>
        <v>1097</v>
      </c>
      <c r="AB18" s="64">
        <v>2</v>
      </c>
      <c r="AC18" s="59">
        <f>AB18+'9.06.2017'!AC18</f>
        <v>67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38</v>
      </c>
      <c r="D19" s="80">
        <f t="shared" si="0"/>
        <v>22</v>
      </c>
      <c r="E19" s="92">
        <f t="shared" si="0"/>
        <v>342</v>
      </c>
      <c r="F19" s="66">
        <v>14</v>
      </c>
      <c r="G19" s="45">
        <f>F19+'9.06.2017'!G19</f>
        <v>238</v>
      </c>
      <c r="H19" s="68">
        <v>7</v>
      </c>
      <c r="I19" s="47">
        <f>H19+'9.06.2017'!I19</f>
        <v>62</v>
      </c>
      <c r="J19" s="68">
        <v>1</v>
      </c>
      <c r="K19" s="47">
        <f>J19+'9.06.2017'!K19</f>
        <v>32</v>
      </c>
      <c r="L19" s="68">
        <v>0</v>
      </c>
      <c r="M19" s="43">
        <f>L19+'9.06.2017'!M19</f>
        <v>10</v>
      </c>
      <c r="N19" s="69">
        <v>39</v>
      </c>
      <c r="O19" s="377">
        <f>N19+'9.06.2017'!O19</f>
        <v>724</v>
      </c>
      <c r="P19" s="84">
        <v>27.680700000000002</v>
      </c>
      <c r="Q19" s="298">
        <f>P19+'9.06.2017'!Q19</f>
        <v>551.7399999999999</v>
      </c>
      <c r="R19" s="79">
        <v>0.5</v>
      </c>
      <c r="S19" s="53">
        <f>R19+'9.06.2017'!S19</f>
        <v>49.603999999999999</v>
      </c>
      <c r="T19" s="93">
        <v>1.5</v>
      </c>
      <c r="U19" s="51">
        <f>T19+'9.06.2017'!U19</f>
        <v>31.487000000000002</v>
      </c>
      <c r="V19" s="94">
        <v>0</v>
      </c>
      <c r="W19" s="55">
        <f>V19+'9.06.2017'!W19</f>
        <v>2</v>
      </c>
      <c r="X19" s="95">
        <v>1.1599999999999999E-2</v>
      </c>
      <c r="Y19" s="57">
        <f>X19+'9.06.2017'!Y19</f>
        <v>0.58499999999999996</v>
      </c>
      <c r="Z19" s="79">
        <v>30</v>
      </c>
      <c r="AA19" s="365">
        <f>Z19+'9.06.2017'!AA19</f>
        <v>1024</v>
      </c>
      <c r="AB19" s="80">
        <v>8</v>
      </c>
      <c r="AC19" s="59">
        <f>AB19+'9.06.2017'!AC19</f>
        <v>91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30.583333333333332</v>
      </c>
      <c r="D20" s="301">
        <f t="shared" si="0"/>
        <v>14</v>
      </c>
      <c r="E20" s="303">
        <f t="shared" si="0"/>
        <v>367</v>
      </c>
      <c r="F20" s="317">
        <v>4</v>
      </c>
      <c r="G20" s="45">
        <f>F20+'9.06.2017'!G20</f>
        <v>177</v>
      </c>
      <c r="H20" s="318">
        <v>8</v>
      </c>
      <c r="I20" s="47">
        <f>H20+'9.06.2017'!I20</f>
        <v>157</v>
      </c>
      <c r="J20" s="77">
        <v>2</v>
      </c>
      <c r="K20" s="47">
        <f>J20+'9.06.2017'!K20</f>
        <v>33</v>
      </c>
      <c r="L20" s="318">
        <v>0</v>
      </c>
      <c r="M20" s="43">
        <f>L20+'9.06.2017'!M20</f>
        <v>0</v>
      </c>
      <c r="N20" s="317">
        <v>446</v>
      </c>
      <c r="O20" s="377">
        <f>N20+'9.06.2017'!O20</f>
        <v>2363.5</v>
      </c>
      <c r="P20" s="84">
        <v>7.5</v>
      </c>
      <c r="Q20" s="298">
        <f>P20+'9.06.2017'!Q20</f>
        <v>1606.9</v>
      </c>
      <c r="R20" s="351">
        <v>0.08</v>
      </c>
      <c r="S20" s="53">
        <f>R20+'9.06.2017'!S20</f>
        <v>23.58</v>
      </c>
      <c r="T20" s="351">
        <v>0</v>
      </c>
      <c r="U20" s="51">
        <f>T20+'9.06.2017'!U20</f>
        <v>6.9</v>
      </c>
      <c r="V20" s="299">
        <v>0</v>
      </c>
      <c r="W20" s="55">
        <f>V20+'9.06.2017'!W20</f>
        <v>4</v>
      </c>
      <c r="X20" s="301">
        <v>0</v>
      </c>
      <c r="Y20" s="57">
        <f>X20+'9.06.2017'!Y20</f>
        <v>1.0910000000000002</v>
      </c>
      <c r="Z20" s="301">
        <v>7</v>
      </c>
      <c r="AA20" s="365">
        <f>Z20+'9.06.2017'!AA20</f>
        <v>374</v>
      </c>
      <c r="AB20" s="301">
        <v>1</v>
      </c>
      <c r="AC20" s="59">
        <f>AB20+'9.06.2017'!AC20</f>
        <v>56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19.714285714285715</v>
      </c>
      <c r="D21" s="80">
        <f t="shared" si="0"/>
        <v>3</v>
      </c>
      <c r="E21" s="92">
        <f t="shared" si="0"/>
        <v>138</v>
      </c>
      <c r="F21" s="66">
        <v>1</v>
      </c>
      <c r="G21" s="45">
        <f>F21+'9.06.2017'!G21</f>
        <v>45</v>
      </c>
      <c r="H21" s="67">
        <v>2</v>
      </c>
      <c r="I21" s="47">
        <f>H21+'9.06.2017'!I21</f>
        <v>89</v>
      </c>
      <c r="J21" s="68">
        <v>0</v>
      </c>
      <c r="K21" s="47">
        <f>J21+'9.06.2017'!K21</f>
        <v>4</v>
      </c>
      <c r="L21" s="68">
        <v>0</v>
      </c>
      <c r="M21" s="43">
        <f>L21+'9.06.2017'!M21</f>
        <v>0</v>
      </c>
      <c r="N21" s="69">
        <v>13</v>
      </c>
      <c r="O21" s="377">
        <f>N21+'9.06.2017'!O21</f>
        <v>265</v>
      </c>
      <c r="P21" s="84">
        <v>0</v>
      </c>
      <c r="Q21" s="298">
        <f>P21+'9.06.2017'!Q21</f>
        <v>172.7</v>
      </c>
      <c r="R21" s="79">
        <v>0</v>
      </c>
      <c r="S21" s="53">
        <f>R21+'9.06.2017'!S21</f>
        <v>0</v>
      </c>
      <c r="T21" s="80">
        <v>0</v>
      </c>
      <c r="U21" s="51">
        <f>T21+'9.06.2017'!U21</f>
        <v>0</v>
      </c>
      <c r="V21" s="80">
        <v>0</v>
      </c>
      <c r="W21" s="55">
        <f>V21+'9.06.2017'!W21</f>
        <v>0</v>
      </c>
      <c r="X21" s="105">
        <v>5.9999999999999995E-4</v>
      </c>
      <c r="Y21" s="57">
        <f>X21+'9.06.2017'!Y21</f>
        <v>1.7340000000000001E-2</v>
      </c>
      <c r="Z21" s="80">
        <v>1</v>
      </c>
      <c r="AA21" s="365">
        <f>Z21+'9.06.2017'!AA21</f>
        <v>88</v>
      </c>
      <c r="AB21" s="80">
        <v>0</v>
      </c>
      <c r="AC21" s="59">
        <f>AB21+'9.06.2017'!AC21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17.571428571428573</v>
      </c>
      <c r="D22" s="85">
        <v>1</v>
      </c>
      <c r="E22" s="109">
        <f t="shared" si="0"/>
        <v>123</v>
      </c>
      <c r="F22" s="110">
        <v>1</v>
      </c>
      <c r="G22" s="45">
        <f>F22+'9.06.2017'!G22</f>
        <v>90</v>
      </c>
      <c r="H22" s="111">
        <v>4</v>
      </c>
      <c r="I22" s="47">
        <f>H22+'9.06.2017'!I22</f>
        <v>32</v>
      </c>
      <c r="J22" s="111">
        <v>0</v>
      </c>
      <c r="K22" s="47">
        <f>J22+'9.06.2017'!K22</f>
        <v>1</v>
      </c>
      <c r="L22" s="111">
        <v>0</v>
      </c>
      <c r="M22" s="43">
        <f>L22+'9.06.2017'!M22</f>
        <v>0</v>
      </c>
      <c r="N22" s="110">
        <v>16</v>
      </c>
      <c r="O22" s="378">
        <f>N22+'9.06.2017'!O22</f>
        <v>737</v>
      </c>
      <c r="P22" s="84">
        <v>4</v>
      </c>
      <c r="Q22" s="298">
        <f>P22+'9.06.2017'!Q22</f>
        <v>769.5</v>
      </c>
      <c r="R22" s="113">
        <v>0</v>
      </c>
      <c r="S22" s="53">
        <f>R22+'9.06.2017'!S22</f>
        <v>95.080000000000013</v>
      </c>
      <c r="T22" s="114">
        <v>0</v>
      </c>
      <c r="U22" s="51">
        <f>T22+'9.06.2017'!U22</f>
        <v>27.224</v>
      </c>
      <c r="V22" s="114">
        <v>0</v>
      </c>
      <c r="W22" s="55">
        <f>V22+'9.06.2017'!W22</f>
        <v>4</v>
      </c>
      <c r="X22" s="114">
        <v>0</v>
      </c>
      <c r="Y22" s="57">
        <f>X22+'9.06.2017'!Y22</f>
        <v>0.13249999999999998</v>
      </c>
      <c r="Z22" s="114">
        <v>2</v>
      </c>
      <c r="AA22" s="365">
        <f>Z22+'9.06.2017'!AA22</f>
        <v>278</v>
      </c>
      <c r="AB22" s="114">
        <v>2</v>
      </c>
      <c r="AC22" s="59">
        <f>AB22+'9.06.2017'!AC22</f>
        <v>11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201</v>
      </c>
      <c r="C23" s="118">
        <f>E23/B23</f>
        <v>35.726368159203979</v>
      </c>
      <c r="D23" s="119">
        <f t="shared" si="0"/>
        <v>315</v>
      </c>
      <c r="E23" s="120">
        <f t="shared" si="0"/>
        <v>7181</v>
      </c>
      <c r="F23" s="121">
        <f t="shared" ref="F23:AC23" si="2">F22+F21+F20+F19+F18+F17+F16+F15+F14+F13</f>
        <v>130</v>
      </c>
      <c r="G23" s="121">
        <f t="shared" si="2"/>
        <v>4209</v>
      </c>
      <c r="H23" s="121">
        <f t="shared" si="2"/>
        <v>174</v>
      </c>
      <c r="I23" s="122">
        <f t="shared" si="2"/>
        <v>2589</v>
      </c>
      <c r="J23" s="121">
        <f t="shared" si="2"/>
        <v>8</v>
      </c>
      <c r="K23" s="122">
        <f t="shared" si="2"/>
        <v>322</v>
      </c>
      <c r="L23" s="121">
        <f t="shared" si="2"/>
        <v>3</v>
      </c>
      <c r="M23" s="121">
        <f t="shared" si="2"/>
        <v>61</v>
      </c>
      <c r="N23" s="123">
        <f t="shared" si="2"/>
        <v>1566.46</v>
      </c>
      <c r="O23" s="124">
        <f t="shared" si="2"/>
        <v>27150.560000000001</v>
      </c>
      <c r="P23" s="125">
        <f>P22+P21+P20+P19+P18+P17+P16+P15+P14+P13</f>
        <v>513.89344000000006</v>
      </c>
      <c r="Q23" s="125">
        <f t="shared" si="2"/>
        <v>18088.103279999999</v>
      </c>
      <c r="R23" s="125">
        <f t="shared" si="2"/>
        <v>48.573999999999998</v>
      </c>
      <c r="S23" s="126">
        <f t="shared" si="2"/>
        <v>8387.7740000000013</v>
      </c>
      <c r="T23" s="125">
        <f t="shared" si="2"/>
        <v>59.679000000000002</v>
      </c>
      <c r="U23" s="125">
        <f t="shared" si="2"/>
        <v>8597.39653</v>
      </c>
      <c r="V23" s="122">
        <f t="shared" si="2"/>
        <v>8</v>
      </c>
      <c r="W23" s="122">
        <f t="shared" si="2"/>
        <v>404</v>
      </c>
      <c r="X23" s="125">
        <f t="shared" si="2"/>
        <v>0.46180800000000005</v>
      </c>
      <c r="Y23" s="125">
        <f t="shared" si="2"/>
        <v>22.965231499999998</v>
      </c>
      <c r="Z23" s="126">
        <f t="shared" si="2"/>
        <v>3267</v>
      </c>
      <c r="AA23" s="121">
        <f t="shared" si="2"/>
        <v>45861</v>
      </c>
      <c r="AB23" s="121">
        <f t="shared" si="2"/>
        <v>40</v>
      </c>
      <c r="AC23" s="121">
        <f t="shared" si="2"/>
        <v>877</v>
      </c>
    </row>
    <row r="24" spans="1:31" s="337" customFormat="1" ht="57" customHeight="1" thickBot="1" x14ac:dyDescent="0.45">
      <c r="A24" s="330" t="s">
        <v>39</v>
      </c>
      <c r="B24" s="331">
        <v>209</v>
      </c>
      <c r="C24" s="332">
        <v>34.33</v>
      </c>
      <c r="D24" s="333">
        <v>237</v>
      </c>
      <c r="E24" s="334">
        <v>7174</v>
      </c>
      <c r="F24" s="335">
        <v>139</v>
      </c>
      <c r="G24" s="336">
        <v>4403</v>
      </c>
      <c r="H24" s="336">
        <v>79</v>
      </c>
      <c r="I24" s="336">
        <v>2373</v>
      </c>
      <c r="J24" s="336">
        <v>19</v>
      </c>
      <c r="K24" s="336">
        <v>360</v>
      </c>
      <c r="L24" s="336">
        <v>0</v>
      </c>
      <c r="M24" s="336">
        <v>38</v>
      </c>
      <c r="N24" s="336">
        <v>2071.3000000000002</v>
      </c>
      <c r="O24" s="336">
        <v>25627.599999999999</v>
      </c>
      <c r="P24" s="336">
        <v>1277.57</v>
      </c>
      <c r="Q24" s="336">
        <v>18214.584999999999</v>
      </c>
      <c r="R24" s="336">
        <v>60.527999999999999</v>
      </c>
      <c r="S24" s="336">
        <v>2810.7</v>
      </c>
      <c r="T24" s="336">
        <v>62.393999999999998</v>
      </c>
      <c r="U24" s="336">
        <v>2425.5264000000002</v>
      </c>
      <c r="V24" s="336">
        <v>11</v>
      </c>
      <c r="W24" s="336">
        <v>394</v>
      </c>
      <c r="X24" s="336">
        <v>0.58199999999999996</v>
      </c>
      <c r="Y24" s="336">
        <v>24.16</v>
      </c>
      <c r="Z24" s="336">
        <v>580</v>
      </c>
      <c r="AA24" s="336">
        <v>40891</v>
      </c>
      <c r="AB24" s="336">
        <v>39</v>
      </c>
      <c r="AC24" s="336">
        <v>809</v>
      </c>
    </row>
    <row r="25" spans="1:31" s="72" customFormat="1" ht="53.25" customHeight="1" thickBot="1" x14ac:dyDescent="0.45">
      <c r="A25" s="136" t="s">
        <v>34</v>
      </c>
      <c r="B25" s="137">
        <f>B23-B24</f>
        <v>-8</v>
      </c>
      <c r="C25" s="137">
        <f>C23-C24</f>
        <v>1.3963681592039805</v>
      </c>
      <c r="D25" s="137">
        <f t="shared" ref="D25:AC25" si="3">D23-D24</f>
        <v>78</v>
      </c>
      <c r="E25" s="138">
        <f t="shared" si="3"/>
        <v>7</v>
      </c>
      <c r="F25" s="139">
        <f t="shared" si="3"/>
        <v>-9</v>
      </c>
      <c r="G25" s="140">
        <f t="shared" si="3"/>
        <v>-194</v>
      </c>
      <c r="H25" s="140">
        <f t="shared" si="3"/>
        <v>95</v>
      </c>
      <c r="I25" s="140">
        <f t="shared" si="3"/>
        <v>216</v>
      </c>
      <c r="J25" s="140">
        <f t="shared" si="3"/>
        <v>-11</v>
      </c>
      <c r="K25" s="140">
        <f t="shared" si="3"/>
        <v>-38</v>
      </c>
      <c r="L25" s="140">
        <f t="shared" si="3"/>
        <v>3</v>
      </c>
      <c r="M25" s="140">
        <f t="shared" si="3"/>
        <v>23</v>
      </c>
      <c r="N25" s="141">
        <f t="shared" si="3"/>
        <v>-504.84000000000015</v>
      </c>
      <c r="O25" s="140">
        <f t="shared" si="3"/>
        <v>1522.9600000000028</v>
      </c>
      <c r="P25" s="140">
        <f t="shared" si="3"/>
        <v>-763.67655999999988</v>
      </c>
      <c r="Q25" s="142">
        <f>Q23-Q24</f>
        <v>-126.48171999999977</v>
      </c>
      <c r="R25" s="141">
        <f t="shared" si="3"/>
        <v>-11.954000000000001</v>
      </c>
      <c r="S25" s="140">
        <f t="shared" si="3"/>
        <v>5577.0740000000014</v>
      </c>
      <c r="T25" s="140">
        <f t="shared" si="3"/>
        <v>-2.7149999999999963</v>
      </c>
      <c r="U25" s="140">
        <f t="shared" si="3"/>
        <v>6171.8701299999993</v>
      </c>
      <c r="V25" s="140">
        <f t="shared" si="3"/>
        <v>-3</v>
      </c>
      <c r="W25" s="140">
        <f t="shared" si="3"/>
        <v>10</v>
      </c>
      <c r="X25" s="143">
        <f t="shared" si="3"/>
        <v>-0.12019199999999991</v>
      </c>
      <c r="Y25" s="143">
        <f t="shared" si="3"/>
        <v>-1.1947685000000021</v>
      </c>
      <c r="Z25" s="140">
        <f t="shared" si="3"/>
        <v>2687</v>
      </c>
      <c r="AA25" s="140">
        <f t="shared" si="3"/>
        <v>4970</v>
      </c>
      <c r="AB25" s="140">
        <f t="shared" si="3"/>
        <v>1</v>
      </c>
      <c r="AC25" s="138">
        <f t="shared" si="3"/>
        <v>68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3" activePane="bottomLeft" state="frozen"/>
      <selection pane="bottomLeft" activeCell="N14" sqref="N14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42889</v>
      </c>
      <c r="K6" s="9" t="s">
        <v>2</v>
      </c>
      <c r="L6" s="8">
        <v>42895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359"/>
      <c r="E11" s="361"/>
      <c r="F11" s="362"/>
      <c r="G11" s="363"/>
      <c r="H11" s="21"/>
      <c r="I11" s="21"/>
      <c r="J11" s="364"/>
      <c r="K11" s="364"/>
      <c r="L11" s="364"/>
      <c r="M11" s="361"/>
      <c r="N11" s="23"/>
      <c r="O11" s="24"/>
      <c r="P11" s="357"/>
      <c r="Q11" s="358"/>
      <c r="R11" s="359"/>
      <c r="S11" s="360"/>
      <c r="T11" s="359"/>
      <c r="U11" s="360"/>
      <c r="V11" s="359"/>
      <c r="W11" s="360"/>
      <c r="X11" s="359"/>
      <c r="Y11" s="360"/>
      <c r="Z11" s="359"/>
      <c r="AA11" s="360"/>
      <c r="AB11" s="359"/>
      <c r="AC11" s="361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36.644444444444446</v>
      </c>
      <c r="D13" s="42">
        <f t="shared" ref="D13:E23" si="0">F13+H13+J13+L13</f>
        <v>136</v>
      </c>
      <c r="E13" s="43">
        <f t="shared" si="0"/>
        <v>1649</v>
      </c>
      <c r="F13" s="44">
        <v>55</v>
      </c>
      <c r="G13" s="45">
        <f>F13+'2.06.2017 '!G13</f>
        <v>903</v>
      </c>
      <c r="H13" s="46">
        <v>77</v>
      </c>
      <c r="I13" s="47">
        <f>H13+'2.06.2017 '!I13</f>
        <v>659</v>
      </c>
      <c r="J13" s="46">
        <v>3</v>
      </c>
      <c r="K13" s="47">
        <f>J13+'2.06.2017 '!K13</f>
        <v>66</v>
      </c>
      <c r="L13" s="46">
        <v>1</v>
      </c>
      <c r="M13" s="43">
        <f>L13+'2.06.2017 '!M13</f>
        <v>21</v>
      </c>
      <c r="N13" s="48">
        <v>602.5</v>
      </c>
      <c r="O13" s="49">
        <f>N13+'2.06.2017 '!O13</f>
        <v>10934.9</v>
      </c>
      <c r="P13" s="50">
        <v>212.99531999999999</v>
      </c>
      <c r="Q13" s="298">
        <f>P13+'2.06.2017 '!Q13</f>
        <v>5755.9625700000006</v>
      </c>
      <c r="R13" s="70">
        <v>23.193000000000001</v>
      </c>
      <c r="S13" s="53">
        <f>R13+'2.06.2017 '!S13</f>
        <v>1287.7719999999999</v>
      </c>
      <c r="T13" s="42">
        <v>38.036999999999999</v>
      </c>
      <c r="U13" s="51">
        <f>T13+'2.06.2017 '!U13</f>
        <v>1239.3969999999999</v>
      </c>
      <c r="V13" s="54">
        <v>4</v>
      </c>
      <c r="W13" s="55">
        <f>V13+'2.06.2017 '!W13</f>
        <v>116</v>
      </c>
      <c r="X13" s="56">
        <v>6.0199999999999997E-2</v>
      </c>
      <c r="Y13" s="57">
        <f>X13+'2.06.2017 '!Y13</f>
        <v>4.0205224999999993</v>
      </c>
      <c r="Z13" s="42">
        <v>422</v>
      </c>
      <c r="AA13" s="347">
        <f>Z13+'2.06.2017 '!AA13</f>
        <v>17860</v>
      </c>
      <c r="AB13" s="56">
        <v>23</v>
      </c>
      <c r="AC13" s="59">
        <f>AB13+'2.06.2017 '!AC13</f>
        <v>165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43.142857142857146</v>
      </c>
      <c r="D14" s="64">
        <f t="shared" si="0"/>
        <v>8</v>
      </c>
      <c r="E14" s="65">
        <f t="shared" si="0"/>
        <v>302</v>
      </c>
      <c r="F14" s="66">
        <v>0</v>
      </c>
      <c r="G14" s="45">
        <f>F14+'2.06.2017 '!G14</f>
        <v>69</v>
      </c>
      <c r="H14" s="67">
        <v>8</v>
      </c>
      <c r="I14" s="47">
        <f>H14+'2.06.2017 '!I14</f>
        <v>233</v>
      </c>
      <c r="J14" s="68">
        <v>0</v>
      </c>
      <c r="K14" s="47">
        <f>J14+'2.06.2017 '!K14</f>
        <v>0</v>
      </c>
      <c r="L14" s="68">
        <v>0</v>
      </c>
      <c r="M14" s="43">
        <f>L14+'2.06.2017 '!M14</f>
        <v>0</v>
      </c>
      <c r="N14" s="69">
        <v>62</v>
      </c>
      <c r="O14" s="49">
        <f>N14+'2.06.2017 '!O14</f>
        <v>1583.8</v>
      </c>
      <c r="P14" s="52">
        <v>9</v>
      </c>
      <c r="Q14" s="298">
        <f>P14+'2.06.2017 '!Q14</f>
        <v>524.20000000000005</v>
      </c>
      <c r="R14" s="70">
        <v>0</v>
      </c>
      <c r="S14" s="53">
        <f>R14+'2.06.2017 '!S14</f>
        <v>20.615000000000002</v>
      </c>
      <c r="T14" s="42">
        <v>0</v>
      </c>
      <c r="U14" s="51">
        <f>T14+'2.06.2017 '!U14</f>
        <v>18.11</v>
      </c>
      <c r="V14" s="42">
        <v>0</v>
      </c>
      <c r="W14" s="55">
        <f>V14+'2.06.2017 '!W14</f>
        <v>14</v>
      </c>
      <c r="X14" s="42">
        <v>0</v>
      </c>
      <c r="Y14" s="57">
        <f>X14+'2.06.2017 '!Y14</f>
        <v>1.0097000000000003</v>
      </c>
      <c r="Z14" s="42">
        <v>0</v>
      </c>
      <c r="AA14" s="365">
        <f>Z14+'2.06.2017 '!AA14</f>
        <v>346</v>
      </c>
      <c r="AB14" s="42">
        <v>0</v>
      </c>
      <c r="AC14" s="59">
        <f>AB14+'2.06.2017 '!AC14</f>
        <v>20</v>
      </c>
      <c r="AD14" s="71"/>
    </row>
    <row r="15" spans="1:30" s="304" customFormat="1" ht="69.95" customHeight="1" x14ac:dyDescent="0.4">
      <c r="A15" s="96" t="s">
        <v>25</v>
      </c>
      <c r="B15" s="97">
        <v>41</v>
      </c>
      <c r="C15" s="98">
        <f t="shared" ref="C15:C22" si="1">E15/B15</f>
        <v>45.219512195121951</v>
      </c>
      <c r="D15" s="301">
        <f>F15+H15+J15+L15</f>
        <v>53</v>
      </c>
      <c r="E15" s="316">
        <f>G15+I15+K15+M15</f>
        <v>1854</v>
      </c>
      <c r="F15" s="317">
        <v>25</v>
      </c>
      <c r="G15" s="45">
        <f>F15+'2.06.2017 '!G15</f>
        <v>1365</v>
      </c>
      <c r="H15" s="318">
        <v>23</v>
      </c>
      <c r="I15" s="47">
        <f>H15+'2.06.2017 '!I15</f>
        <v>432</v>
      </c>
      <c r="J15" s="318">
        <v>5</v>
      </c>
      <c r="K15" s="47">
        <f>J15+'2.06.2017 '!K15</f>
        <v>57</v>
      </c>
      <c r="L15" s="318">
        <v>0</v>
      </c>
      <c r="M15" s="43">
        <f>L15+'2.06.2017 '!M15</f>
        <v>0</v>
      </c>
      <c r="N15" s="317">
        <v>217.1</v>
      </c>
      <c r="O15" s="49">
        <f>N15+'2.06.2017 '!O15</f>
        <v>3432.7000000000003</v>
      </c>
      <c r="P15" s="70">
        <v>126.191</v>
      </c>
      <c r="Q15" s="298">
        <f>P15+'2.06.2017 '!Q15</f>
        <v>3668.9719999999998</v>
      </c>
      <c r="R15" s="70">
        <v>41.156999999999996</v>
      </c>
      <c r="S15" s="53">
        <f>R15+'2.06.2017 '!S15</f>
        <v>522.01</v>
      </c>
      <c r="T15" s="85">
        <v>39.591999999999999</v>
      </c>
      <c r="U15" s="51">
        <f>T15+'2.06.2017 '!U15</f>
        <v>520.06600000000003</v>
      </c>
      <c r="V15" s="85">
        <v>0</v>
      </c>
      <c r="W15" s="55">
        <f>V15+'2.06.2017 '!W15</f>
        <v>121</v>
      </c>
      <c r="X15" s="100">
        <v>8.3999999999999995E-3</v>
      </c>
      <c r="Y15" s="57">
        <f>X15+'2.06.2017 '!Y15</f>
        <v>6.4266899999999998</v>
      </c>
      <c r="Z15" s="85">
        <v>68</v>
      </c>
      <c r="AA15" s="365">
        <f>Z15+'2.06.2017 '!AA15</f>
        <v>17860</v>
      </c>
      <c r="AB15" s="85">
        <v>7</v>
      </c>
      <c r="AC15" s="59">
        <f>AB15+'2.06.2017 '!AC15</f>
        <v>212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40.411764705882355</v>
      </c>
      <c r="D16" s="301">
        <f>F16+H16+J16+L16</f>
        <v>21</v>
      </c>
      <c r="E16" s="303">
        <f t="shared" si="0"/>
        <v>1374</v>
      </c>
      <c r="F16" s="44">
        <v>9</v>
      </c>
      <c r="G16" s="45">
        <f>F16+'2.06.2017 '!G16</f>
        <v>724</v>
      </c>
      <c r="H16" s="46">
        <v>9</v>
      </c>
      <c r="I16" s="47">
        <f>H16+'2.06.2017 '!I16</f>
        <v>565</v>
      </c>
      <c r="J16" s="46">
        <v>3</v>
      </c>
      <c r="K16" s="47">
        <f>J16+'2.06.2017 '!K16</f>
        <v>80</v>
      </c>
      <c r="L16" s="46">
        <v>0</v>
      </c>
      <c r="M16" s="43">
        <f>L16+'2.06.2017 '!M16</f>
        <v>5</v>
      </c>
      <c r="N16" s="328">
        <v>84</v>
      </c>
      <c r="O16" s="368">
        <f>N16+'2.06.2017 '!O16</f>
        <v>4115.8000000000011</v>
      </c>
      <c r="P16" s="70">
        <v>98.052000000000007</v>
      </c>
      <c r="Q16" s="298">
        <f>P16+'2.06.2017 '!Q16</f>
        <v>2494.8590000000004</v>
      </c>
      <c r="R16" s="70">
        <v>6.5119999999999996</v>
      </c>
      <c r="S16" s="53">
        <f>R16+'2.06.2017 '!S16</f>
        <v>404.19799999999998</v>
      </c>
      <c r="T16" s="85">
        <v>3</v>
      </c>
      <c r="U16" s="51">
        <f>T16+'2.06.2017 '!U16</f>
        <v>211.78900000000002</v>
      </c>
      <c r="V16" s="85">
        <v>6</v>
      </c>
      <c r="W16" s="55">
        <f>V16+'2.06.2017 '!W16</f>
        <v>133</v>
      </c>
      <c r="X16" s="329">
        <v>7.4404999999999999E-2</v>
      </c>
      <c r="Y16" s="57">
        <f>X16+'2.06.2017 '!Y16</f>
        <v>5.3461099999999986</v>
      </c>
      <c r="Z16" s="85">
        <v>1809</v>
      </c>
      <c r="AA16" s="347">
        <f>Z16+'2.06.2017 '!AA16</f>
        <v>3461</v>
      </c>
      <c r="AB16" s="85">
        <v>3</v>
      </c>
      <c r="AC16" s="59">
        <f>AB16+'2.06.2017 '!AC16</f>
        <v>218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15.64</v>
      </c>
      <c r="D17" s="56">
        <f t="shared" si="0"/>
        <v>35</v>
      </c>
      <c r="E17" s="82">
        <f t="shared" si="0"/>
        <v>391</v>
      </c>
      <c r="F17" s="76">
        <v>12</v>
      </c>
      <c r="G17" s="45">
        <f>F17+'2.06.2017 '!G17</f>
        <v>190</v>
      </c>
      <c r="H17" s="77">
        <v>22</v>
      </c>
      <c r="I17" s="47">
        <f>H17+'2.06.2017 '!I17</f>
        <v>164</v>
      </c>
      <c r="J17" s="77">
        <v>1</v>
      </c>
      <c r="K17" s="47">
        <f>J17+'2.06.2017 '!K17</f>
        <v>37</v>
      </c>
      <c r="L17" s="77">
        <v>0</v>
      </c>
      <c r="M17" s="43">
        <f>L17+'2.06.2017 '!M17</f>
        <v>0</v>
      </c>
      <c r="N17" s="83">
        <v>18</v>
      </c>
      <c r="O17" s="49">
        <f>N17+'2.06.2017 '!O17</f>
        <v>1525.5</v>
      </c>
      <c r="P17" s="42">
        <v>28.76587</v>
      </c>
      <c r="Q17" s="298">
        <f>P17+'2.06.2017 '!Q17</f>
        <v>1375.15697</v>
      </c>
      <c r="R17" s="70">
        <v>0</v>
      </c>
      <c r="S17" s="53">
        <f>R17+'2.06.2017 '!S17</f>
        <v>9.9109999999999996</v>
      </c>
      <c r="T17" s="52">
        <v>0</v>
      </c>
      <c r="U17" s="51">
        <f>T17+'2.06.2017 '!U17</f>
        <v>6.911999999999999</v>
      </c>
      <c r="V17" s="42">
        <v>0</v>
      </c>
      <c r="W17" s="55">
        <f>V17+'2.06.2017 '!W17</f>
        <v>2</v>
      </c>
      <c r="X17" s="84">
        <v>5.8640000000000003E-3</v>
      </c>
      <c r="Y17" s="366">
        <f>X17+'2.06.2017 '!Y17</f>
        <v>1.224761</v>
      </c>
      <c r="Z17" s="85">
        <v>16</v>
      </c>
      <c r="AA17" s="365">
        <f>Z17+'2.06.2017 '!AA17</f>
        <v>252</v>
      </c>
      <c r="AB17" s="56">
        <v>0</v>
      </c>
      <c r="AC17" s="59">
        <f>AB17+'2.06.2017 '!AC17</f>
        <v>3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26.428571428571427</v>
      </c>
      <c r="D18" s="64">
        <f t="shared" si="0"/>
        <v>30</v>
      </c>
      <c r="E18" s="78">
        <f t="shared" si="0"/>
        <v>370</v>
      </c>
      <c r="F18" s="86">
        <v>18</v>
      </c>
      <c r="G18" s="45">
        <f>F18+'2.06.2017 '!G18</f>
        <v>298</v>
      </c>
      <c r="H18" s="68">
        <v>5</v>
      </c>
      <c r="I18" s="47">
        <f>H18+'2.06.2017 '!I18</f>
        <v>43</v>
      </c>
      <c r="J18" s="87">
        <v>0</v>
      </c>
      <c r="K18" s="47">
        <f>J18+'2.06.2017 '!K18</f>
        <v>7</v>
      </c>
      <c r="L18" s="87">
        <v>7</v>
      </c>
      <c r="M18" s="43">
        <f>L18+'2.06.2017 '!M18</f>
        <v>22</v>
      </c>
      <c r="N18" s="88">
        <v>28.3</v>
      </c>
      <c r="O18" s="49">
        <f>N18+'2.06.2017 '!O18</f>
        <v>415.9</v>
      </c>
      <c r="P18" s="79">
        <v>50.5</v>
      </c>
      <c r="Q18" s="298">
        <f>P18+'2.06.2017 '!Q18</f>
        <v>693.4</v>
      </c>
      <c r="R18" s="79">
        <v>0</v>
      </c>
      <c r="S18" s="53">
        <f>R18+'2.06.2017 '!S18</f>
        <v>5927.01</v>
      </c>
      <c r="T18" s="80">
        <v>0</v>
      </c>
      <c r="U18" s="51">
        <f>T18+'2.06.2017 '!U18</f>
        <v>6477.3325300000006</v>
      </c>
      <c r="V18" s="64">
        <v>0</v>
      </c>
      <c r="W18" s="55">
        <f>V18+'2.06.2017 '!W18</f>
        <v>0</v>
      </c>
      <c r="X18" s="64">
        <v>3.9E-2</v>
      </c>
      <c r="Y18" s="57">
        <f>X18+'2.06.2017 '!Y18</f>
        <v>2.6619999999999999</v>
      </c>
      <c r="Z18" s="64">
        <v>31</v>
      </c>
      <c r="AA18" s="365">
        <f>Z18+'2.06.2017 '!AA18</f>
        <v>1091</v>
      </c>
      <c r="AB18" s="64">
        <v>3</v>
      </c>
      <c r="AC18" s="59">
        <f>AB18+'2.06.2017 '!AC18</f>
        <v>65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35.555555555555557</v>
      </c>
      <c r="D19" s="80">
        <f t="shared" si="0"/>
        <v>22</v>
      </c>
      <c r="E19" s="92">
        <f t="shared" si="0"/>
        <v>320</v>
      </c>
      <c r="F19" s="66">
        <v>9</v>
      </c>
      <c r="G19" s="45">
        <f>F19+'2.06.2017 '!G19</f>
        <v>224</v>
      </c>
      <c r="H19" s="68">
        <v>11</v>
      </c>
      <c r="I19" s="47">
        <f>H19+'2.06.2017 '!I19</f>
        <v>55</v>
      </c>
      <c r="J19" s="68">
        <v>0</v>
      </c>
      <c r="K19" s="47">
        <f>J19+'2.06.2017 '!K19</f>
        <v>31</v>
      </c>
      <c r="L19" s="68">
        <v>2</v>
      </c>
      <c r="M19" s="43">
        <f>L19+'2.06.2017 '!M19</f>
        <v>10</v>
      </c>
      <c r="N19" s="69">
        <v>99.5</v>
      </c>
      <c r="O19" s="49">
        <f>N19+'2.06.2017 '!O19</f>
        <v>685</v>
      </c>
      <c r="P19" s="79">
        <v>63.667000000000002</v>
      </c>
      <c r="Q19" s="298">
        <f>P19+'2.06.2017 '!Q19</f>
        <v>524.05929999999989</v>
      </c>
      <c r="R19" s="79">
        <v>2</v>
      </c>
      <c r="S19" s="53">
        <f>R19+'2.06.2017 '!S19</f>
        <v>49.103999999999999</v>
      </c>
      <c r="T19" s="93">
        <v>4.2160000000000002</v>
      </c>
      <c r="U19" s="51">
        <f>T19+'2.06.2017 '!U19</f>
        <v>29.987000000000002</v>
      </c>
      <c r="V19" s="94">
        <v>0</v>
      </c>
      <c r="W19" s="55">
        <f>V19+'2.06.2017 '!W19</f>
        <v>2</v>
      </c>
      <c r="X19" s="95">
        <v>4.3E-3</v>
      </c>
      <c r="Y19" s="57">
        <f>X19+'2.06.2017 '!Y19</f>
        <v>0.57339999999999991</v>
      </c>
      <c r="Z19" s="79">
        <v>18</v>
      </c>
      <c r="AA19" s="365">
        <f>Z19+'2.06.2017 '!AA19</f>
        <v>994</v>
      </c>
      <c r="AB19" s="80">
        <v>12</v>
      </c>
      <c r="AC19" s="59">
        <f>AB19+'2.06.2017 '!AC19</f>
        <v>83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29.416666666666668</v>
      </c>
      <c r="D20" s="301">
        <f t="shared" si="0"/>
        <v>10</v>
      </c>
      <c r="E20" s="303">
        <f t="shared" si="0"/>
        <v>353</v>
      </c>
      <c r="F20" s="317">
        <v>5</v>
      </c>
      <c r="G20" s="45">
        <f>F20+'2.06.2017 '!G20</f>
        <v>173</v>
      </c>
      <c r="H20" s="318">
        <v>3</v>
      </c>
      <c r="I20" s="47">
        <f>H20+'2.06.2017 '!I20</f>
        <v>149</v>
      </c>
      <c r="J20" s="77">
        <v>2</v>
      </c>
      <c r="K20" s="47">
        <f>J20+'2.06.2017 '!K20</f>
        <v>31</v>
      </c>
      <c r="L20" s="318">
        <v>0</v>
      </c>
      <c r="M20" s="43">
        <f>L20+'2.06.2017 '!M20</f>
        <v>0</v>
      </c>
      <c r="N20" s="317">
        <v>12</v>
      </c>
      <c r="O20" s="49">
        <f>N20+'2.06.2017 '!O20</f>
        <v>1917.4999999999998</v>
      </c>
      <c r="P20" s="351">
        <v>14.5</v>
      </c>
      <c r="Q20" s="298">
        <f>P20+'2.06.2017 '!Q20</f>
        <v>1599.4</v>
      </c>
      <c r="R20" s="353">
        <v>0</v>
      </c>
      <c r="S20" s="53">
        <f>R20+'2.06.2017 '!S20</f>
        <v>23.5</v>
      </c>
      <c r="T20" s="351">
        <v>0</v>
      </c>
      <c r="U20" s="51">
        <f>T20+'2.06.2017 '!U20</f>
        <v>6.9</v>
      </c>
      <c r="V20" s="299">
        <v>4</v>
      </c>
      <c r="W20" s="55">
        <f>V20+'2.06.2017 '!W20</f>
        <v>4</v>
      </c>
      <c r="X20" s="301">
        <v>0</v>
      </c>
      <c r="Y20" s="367">
        <f>X20+'2.06.2017 '!Y20</f>
        <v>1.0910000000000002</v>
      </c>
      <c r="Z20" s="301">
        <v>5</v>
      </c>
      <c r="AA20" s="365">
        <f>Z20+'2.06.2017 '!AA20</f>
        <v>367</v>
      </c>
      <c r="AB20" s="301">
        <v>1</v>
      </c>
      <c r="AC20" s="59">
        <f>AB20+'2.06.2017 '!AC20</f>
        <v>55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19.285714285714285</v>
      </c>
      <c r="D21" s="80">
        <f t="shared" si="0"/>
        <v>2</v>
      </c>
      <c r="E21" s="92">
        <f t="shared" si="0"/>
        <v>135</v>
      </c>
      <c r="F21" s="66">
        <v>1</v>
      </c>
      <c r="G21" s="45">
        <f>F21+'2.06.2017 '!G21</f>
        <v>44</v>
      </c>
      <c r="H21" s="67">
        <v>1</v>
      </c>
      <c r="I21" s="47">
        <f>H21+'2.06.2017 '!I21</f>
        <v>87</v>
      </c>
      <c r="J21" s="68">
        <v>0</v>
      </c>
      <c r="K21" s="47">
        <f>J21+'2.06.2017 '!K21</f>
        <v>4</v>
      </c>
      <c r="L21" s="68">
        <v>0</v>
      </c>
      <c r="M21" s="43">
        <f>L21+'2.06.2017 '!M21</f>
        <v>0</v>
      </c>
      <c r="N21" s="69">
        <v>3</v>
      </c>
      <c r="O21" s="49">
        <f>N21+'2.06.2017 '!O21</f>
        <v>252</v>
      </c>
      <c r="P21" s="104">
        <v>8.1999999999999993</v>
      </c>
      <c r="Q21" s="298">
        <f>P21+'2.06.2017 '!Q21</f>
        <v>172.7</v>
      </c>
      <c r="R21" s="79">
        <v>0</v>
      </c>
      <c r="S21" s="53">
        <f>R21+'2.06.2017 '!S21</f>
        <v>0</v>
      </c>
      <c r="T21" s="80">
        <v>0</v>
      </c>
      <c r="U21" s="51">
        <f>T21+'2.06.2017 '!U21</f>
        <v>0</v>
      </c>
      <c r="V21" s="80">
        <v>0</v>
      </c>
      <c r="W21" s="55">
        <f>V21+'2.06.2017 '!W21</f>
        <v>0</v>
      </c>
      <c r="X21" s="105">
        <v>0</v>
      </c>
      <c r="Y21" s="57">
        <f>X21+'2.06.2017 '!Y21</f>
        <v>1.6740000000000001E-2</v>
      </c>
      <c r="Z21" s="80">
        <v>1</v>
      </c>
      <c r="AA21" s="365">
        <f>Z21+'2.06.2017 '!AA21</f>
        <v>87</v>
      </c>
      <c r="AB21" s="80">
        <v>0</v>
      </c>
      <c r="AC21" s="59">
        <f>AB21+'2.06.2017 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16.857142857142858</v>
      </c>
      <c r="D22" s="85">
        <v>1</v>
      </c>
      <c r="E22" s="109">
        <f t="shared" si="0"/>
        <v>118</v>
      </c>
      <c r="F22" s="110">
        <v>2</v>
      </c>
      <c r="G22" s="45">
        <f>F22+'2.06.2017 '!G22</f>
        <v>89</v>
      </c>
      <c r="H22" s="111">
        <v>2</v>
      </c>
      <c r="I22" s="47">
        <f>H22+'2.06.2017 '!I22</f>
        <v>28</v>
      </c>
      <c r="J22" s="111">
        <v>0</v>
      </c>
      <c r="K22" s="47">
        <f>J22+'2.06.2017 '!K22</f>
        <v>1</v>
      </c>
      <c r="L22" s="111">
        <v>0</v>
      </c>
      <c r="M22" s="43">
        <f>L22+'2.06.2017 '!M22</f>
        <v>0</v>
      </c>
      <c r="N22" s="110">
        <v>13</v>
      </c>
      <c r="O22" s="49">
        <f>N22+'2.06.2017 '!O22</f>
        <v>721</v>
      </c>
      <c r="P22" s="112">
        <v>211</v>
      </c>
      <c r="Q22" s="298">
        <f>P22+'2.06.2017 '!Q22</f>
        <v>765.5</v>
      </c>
      <c r="R22" s="113">
        <v>0</v>
      </c>
      <c r="S22" s="53">
        <f>R22+'2.06.2017 '!S22</f>
        <v>95.080000000000013</v>
      </c>
      <c r="T22" s="114">
        <v>15.06</v>
      </c>
      <c r="U22" s="51">
        <f>T22+'2.06.2017 '!U22</f>
        <v>27.224</v>
      </c>
      <c r="V22" s="114">
        <v>0</v>
      </c>
      <c r="W22" s="55">
        <f>V22+'2.06.2017 '!W22</f>
        <v>4</v>
      </c>
      <c r="X22" s="114">
        <v>0</v>
      </c>
      <c r="Y22" s="57">
        <f>X22+'2.06.2017 '!Y22</f>
        <v>0.13249999999999998</v>
      </c>
      <c r="Z22" s="114">
        <v>3</v>
      </c>
      <c r="AA22" s="365">
        <f>Z22+'2.06.2017 '!AA22</f>
        <v>276</v>
      </c>
      <c r="AB22" s="114">
        <v>4</v>
      </c>
      <c r="AC22" s="59">
        <f>AB22+'2.06.2017 '!AC22</f>
        <v>9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201</v>
      </c>
      <c r="C23" s="118">
        <f>E23/B23</f>
        <v>34.159203980099505</v>
      </c>
      <c r="D23" s="119">
        <f t="shared" si="0"/>
        <v>321</v>
      </c>
      <c r="E23" s="120">
        <f t="shared" si="0"/>
        <v>6866</v>
      </c>
      <c r="F23" s="121">
        <f t="shared" ref="F23:AC23" si="2">F22+F21+F20+F19+F18+F17+F16+F15+F14+F13</f>
        <v>136</v>
      </c>
      <c r="G23" s="121">
        <f t="shared" si="2"/>
        <v>4079</v>
      </c>
      <c r="H23" s="121">
        <f t="shared" si="2"/>
        <v>161</v>
      </c>
      <c r="I23" s="122">
        <f t="shared" si="2"/>
        <v>2415</v>
      </c>
      <c r="J23" s="121">
        <f t="shared" si="2"/>
        <v>14</v>
      </c>
      <c r="K23" s="122">
        <f t="shared" si="2"/>
        <v>314</v>
      </c>
      <c r="L23" s="121">
        <f t="shared" si="2"/>
        <v>10</v>
      </c>
      <c r="M23" s="121">
        <f t="shared" si="2"/>
        <v>58</v>
      </c>
      <c r="N23" s="123">
        <f t="shared" si="2"/>
        <v>1139.4000000000001</v>
      </c>
      <c r="O23" s="124">
        <f t="shared" si="2"/>
        <v>25584.1</v>
      </c>
      <c r="P23" s="125">
        <f>P22+P21+P20+P19+P18+P17+P16+P15+P14+P13</f>
        <v>822.87118999999996</v>
      </c>
      <c r="Q23" s="125">
        <f t="shared" si="2"/>
        <v>17574.209840000003</v>
      </c>
      <c r="R23" s="125">
        <f t="shared" si="2"/>
        <v>72.861999999999995</v>
      </c>
      <c r="S23" s="126">
        <f t="shared" si="2"/>
        <v>8339.2000000000007</v>
      </c>
      <c r="T23" s="125">
        <f t="shared" si="2"/>
        <v>99.905000000000001</v>
      </c>
      <c r="U23" s="125">
        <f t="shared" si="2"/>
        <v>8537.7175299999999</v>
      </c>
      <c r="V23" s="122">
        <f t="shared" si="2"/>
        <v>14</v>
      </c>
      <c r="W23" s="122">
        <f t="shared" si="2"/>
        <v>396</v>
      </c>
      <c r="X23" s="125">
        <f t="shared" si="2"/>
        <v>0.19216900000000001</v>
      </c>
      <c r="Y23" s="125">
        <f t="shared" si="2"/>
        <v>22.503423499999997</v>
      </c>
      <c r="Z23" s="126">
        <f t="shared" si="2"/>
        <v>2373</v>
      </c>
      <c r="AA23" s="121">
        <f t="shared" si="2"/>
        <v>42594</v>
      </c>
      <c r="AB23" s="121">
        <f t="shared" si="2"/>
        <v>53</v>
      </c>
      <c r="AC23" s="121">
        <f t="shared" si="2"/>
        <v>837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330.3</v>
      </c>
      <c r="D24" s="333">
        <v>305</v>
      </c>
      <c r="E24" s="334">
        <v>6937</v>
      </c>
      <c r="F24" s="335">
        <v>201</v>
      </c>
      <c r="G24" s="336">
        <v>4264</v>
      </c>
      <c r="H24" s="336">
        <v>87</v>
      </c>
      <c r="I24" s="336">
        <v>1294</v>
      </c>
      <c r="J24" s="336">
        <v>14</v>
      </c>
      <c r="K24" s="336">
        <v>341</v>
      </c>
      <c r="L24" s="336">
        <v>3</v>
      </c>
      <c r="M24" s="336">
        <v>38</v>
      </c>
      <c r="N24" s="336">
        <v>1100.0999999999999</v>
      </c>
      <c r="O24" s="336">
        <v>23556.3</v>
      </c>
      <c r="P24" s="336">
        <v>1087.83</v>
      </c>
      <c r="Q24" s="336">
        <v>16937.016599999999</v>
      </c>
      <c r="R24" s="336">
        <v>37.398000000000003</v>
      </c>
      <c r="S24" s="336">
        <v>2750.2</v>
      </c>
      <c r="T24" s="336">
        <v>54.55</v>
      </c>
      <c r="U24" s="336">
        <v>2363.1320000000001</v>
      </c>
      <c r="V24" s="336">
        <v>17</v>
      </c>
      <c r="W24" s="336">
        <v>383</v>
      </c>
      <c r="X24" s="336">
        <v>1.3280000000000001</v>
      </c>
      <c r="Y24" s="336">
        <v>23.57</v>
      </c>
      <c r="Z24" s="336">
        <v>353</v>
      </c>
      <c r="AA24" s="336">
        <v>40311</v>
      </c>
      <c r="AB24" s="336">
        <v>39</v>
      </c>
      <c r="AC24" s="336">
        <v>770</v>
      </c>
    </row>
    <row r="25" spans="1:31" s="72" customFormat="1" ht="53.25" customHeight="1" thickBot="1" x14ac:dyDescent="0.45">
      <c r="A25" s="136" t="s">
        <v>34</v>
      </c>
      <c r="B25" s="137">
        <f>B23-B24</f>
        <v>-9</v>
      </c>
      <c r="C25" s="137">
        <f>C23-C24</f>
        <v>-296.14079601990051</v>
      </c>
      <c r="D25" s="137">
        <f t="shared" ref="D25:AC25" si="3">D23-D24</f>
        <v>16</v>
      </c>
      <c r="E25" s="138">
        <f t="shared" si="3"/>
        <v>-71</v>
      </c>
      <c r="F25" s="139">
        <f t="shared" si="3"/>
        <v>-65</v>
      </c>
      <c r="G25" s="140">
        <f t="shared" si="3"/>
        <v>-185</v>
      </c>
      <c r="H25" s="140">
        <f t="shared" si="3"/>
        <v>74</v>
      </c>
      <c r="I25" s="140">
        <f t="shared" si="3"/>
        <v>1121</v>
      </c>
      <c r="J25" s="140">
        <f t="shared" si="3"/>
        <v>0</v>
      </c>
      <c r="K25" s="140">
        <f t="shared" si="3"/>
        <v>-27</v>
      </c>
      <c r="L25" s="140">
        <f t="shared" si="3"/>
        <v>7</v>
      </c>
      <c r="M25" s="140">
        <f t="shared" si="3"/>
        <v>20</v>
      </c>
      <c r="N25" s="141">
        <f t="shared" si="3"/>
        <v>39.300000000000182</v>
      </c>
      <c r="O25" s="140">
        <f t="shared" si="3"/>
        <v>2027.7999999999993</v>
      </c>
      <c r="P25" s="140">
        <f t="shared" si="3"/>
        <v>-264.95880999999997</v>
      </c>
      <c r="Q25" s="142">
        <f>Q23-Q24</f>
        <v>637.19324000000415</v>
      </c>
      <c r="R25" s="141">
        <f t="shared" si="3"/>
        <v>35.463999999999992</v>
      </c>
      <c r="S25" s="140">
        <f t="shared" si="3"/>
        <v>5589.0000000000009</v>
      </c>
      <c r="T25" s="140">
        <f t="shared" si="3"/>
        <v>45.355000000000004</v>
      </c>
      <c r="U25" s="140">
        <f t="shared" si="3"/>
        <v>6174.5855300000003</v>
      </c>
      <c r="V25" s="140">
        <f t="shared" si="3"/>
        <v>-3</v>
      </c>
      <c r="W25" s="140">
        <f t="shared" si="3"/>
        <v>13</v>
      </c>
      <c r="X25" s="143">
        <f t="shared" si="3"/>
        <v>-1.135831</v>
      </c>
      <c r="Y25" s="143">
        <f t="shared" si="3"/>
        <v>-1.0665765000000036</v>
      </c>
      <c r="Z25" s="140">
        <f t="shared" si="3"/>
        <v>2020</v>
      </c>
      <c r="AA25" s="140">
        <f t="shared" si="3"/>
        <v>2283</v>
      </c>
      <c r="AB25" s="140">
        <f t="shared" si="3"/>
        <v>14</v>
      </c>
      <c r="AC25" s="138">
        <f t="shared" si="3"/>
        <v>67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3" activePane="bottomLeft" state="frozen"/>
      <selection pane="bottomLeft" activeCell="R13" sqref="R13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42882</v>
      </c>
      <c r="K6" s="9" t="s">
        <v>2</v>
      </c>
      <c r="L6" s="8">
        <v>42888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338"/>
      <c r="E11" s="340"/>
      <c r="F11" s="343"/>
      <c r="G11" s="344"/>
      <c r="H11" s="21"/>
      <c r="I11" s="21"/>
      <c r="J11" s="345"/>
      <c r="K11" s="345"/>
      <c r="L11" s="345"/>
      <c r="M11" s="340"/>
      <c r="N11" s="23"/>
      <c r="O11" s="24"/>
      <c r="P11" s="341"/>
      <c r="Q11" s="342"/>
      <c r="R11" s="338"/>
      <c r="S11" s="339"/>
      <c r="T11" s="338"/>
      <c r="U11" s="339"/>
      <c r="V11" s="338"/>
      <c r="W11" s="339"/>
      <c r="X11" s="338"/>
      <c r="Y11" s="339"/>
      <c r="Z11" s="338"/>
      <c r="AA11" s="339"/>
      <c r="AB11" s="338"/>
      <c r="AC11" s="340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33.62222222222222</v>
      </c>
      <c r="D13" s="42">
        <f t="shared" ref="D13:E23" si="0">F13+H13+J13+L13</f>
        <v>212</v>
      </c>
      <c r="E13" s="43">
        <f t="shared" si="0"/>
        <v>1513</v>
      </c>
      <c r="F13" s="44">
        <v>81</v>
      </c>
      <c r="G13" s="45">
        <f>F13+'26.05.2017 '!G13</f>
        <v>848</v>
      </c>
      <c r="H13" s="46">
        <v>128</v>
      </c>
      <c r="I13" s="47">
        <f>H13+'26.05.2017 '!I13</f>
        <v>582</v>
      </c>
      <c r="J13" s="46">
        <v>3</v>
      </c>
      <c r="K13" s="47">
        <f>J13+'26.05.2017 '!K13</f>
        <v>63</v>
      </c>
      <c r="L13" s="46">
        <v>0</v>
      </c>
      <c r="M13" s="43">
        <f>L13+'26.05.2017 '!M13</f>
        <v>20</v>
      </c>
      <c r="N13" s="48">
        <v>443.5</v>
      </c>
      <c r="O13" s="49">
        <f>N13+'26.05.2017 '!O13</f>
        <v>10332.4</v>
      </c>
      <c r="P13" s="50">
        <v>26.590800000000002</v>
      </c>
      <c r="Q13" s="346">
        <f>P13+'26.05.2017 '!Q13</f>
        <v>5542.9672500000006</v>
      </c>
      <c r="R13" s="70">
        <v>3.8969999999999998</v>
      </c>
      <c r="S13" s="53">
        <f>R13+'26.05.2017 '!S13</f>
        <v>1264.579</v>
      </c>
      <c r="T13" s="42">
        <v>0.5</v>
      </c>
      <c r="U13" s="51">
        <f>T13+'26.05.2017 '!U13</f>
        <v>1201.3599999999999</v>
      </c>
      <c r="V13" s="54">
        <v>2</v>
      </c>
      <c r="W13" s="55">
        <f>V13+'26.05.2017 '!W13</f>
        <v>112</v>
      </c>
      <c r="X13" s="56">
        <v>0.35499999999999998</v>
      </c>
      <c r="Y13" s="57">
        <f>X13+'26.05.2017 '!Y13</f>
        <v>3.9603224999999997</v>
      </c>
      <c r="Z13" s="42">
        <v>49</v>
      </c>
      <c r="AA13" s="347">
        <f>Z13+'26.05.2017 '!AA13</f>
        <v>17438</v>
      </c>
      <c r="AB13" s="56">
        <v>4</v>
      </c>
      <c r="AC13" s="59">
        <f>AB13+'26.05.2017 '!AC13</f>
        <v>142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42</v>
      </c>
      <c r="D14" s="64">
        <f t="shared" si="0"/>
        <v>23</v>
      </c>
      <c r="E14" s="65">
        <f t="shared" si="0"/>
        <v>294</v>
      </c>
      <c r="F14" s="66">
        <v>6</v>
      </c>
      <c r="G14" s="45">
        <f>F14+'26.05.2017 '!G14</f>
        <v>69</v>
      </c>
      <c r="H14" s="67">
        <v>17</v>
      </c>
      <c r="I14" s="47">
        <f>H14+'26.05.2017 '!I14</f>
        <v>225</v>
      </c>
      <c r="J14" s="68">
        <v>0</v>
      </c>
      <c r="K14" s="47">
        <f>J14+'26.05.2017 '!K14</f>
        <v>0</v>
      </c>
      <c r="L14" s="68">
        <v>0</v>
      </c>
      <c r="M14" s="43">
        <f>L14+'26.05.2017 '!M14</f>
        <v>0</v>
      </c>
      <c r="N14" s="69">
        <v>297.7</v>
      </c>
      <c r="O14" s="49">
        <f>N14+'26.05.2017 '!O14</f>
        <v>1521.8</v>
      </c>
      <c r="P14" s="52">
        <v>58.7</v>
      </c>
      <c r="Q14" s="298">
        <f>P14+'26.05.2017 '!Q14</f>
        <v>515.20000000000005</v>
      </c>
      <c r="R14" s="70">
        <v>1.57</v>
      </c>
      <c r="S14" s="53">
        <f>R14+'26.05.2017 '!S14</f>
        <v>20.615000000000002</v>
      </c>
      <c r="T14" s="42">
        <v>5.7089999999999996</v>
      </c>
      <c r="U14" s="51">
        <f>T14+'26.05.2017 '!U14</f>
        <v>18.11</v>
      </c>
      <c r="V14" s="42">
        <v>0</v>
      </c>
      <c r="W14" s="55">
        <f>V14+'26.05.2017 '!W14</f>
        <v>14</v>
      </c>
      <c r="X14" s="42">
        <v>2.5399999999999999E-2</v>
      </c>
      <c r="Y14" s="57">
        <f>X14+'26.05.2017 '!Y14</f>
        <v>1.0097000000000003</v>
      </c>
      <c r="Z14" s="42">
        <v>41</v>
      </c>
      <c r="AA14" s="58">
        <f>Z14+'26.05.2017 '!AA14</f>
        <v>346</v>
      </c>
      <c r="AB14" s="42">
        <v>0</v>
      </c>
      <c r="AC14" s="59">
        <f>AB14+'26.05.2017 '!AC14</f>
        <v>20</v>
      </c>
      <c r="AD14" s="71"/>
    </row>
    <row r="15" spans="1:30" s="304" customFormat="1" ht="69.95" customHeight="1" x14ac:dyDescent="0.4">
      <c r="A15" s="96" t="s">
        <v>25</v>
      </c>
      <c r="B15" s="97">
        <v>41</v>
      </c>
      <c r="C15" s="98">
        <f t="shared" ref="C15:C22" si="1">E15/B15</f>
        <v>43.926829268292686</v>
      </c>
      <c r="D15" s="301">
        <f>F15+H15+J15+L15</f>
        <v>126</v>
      </c>
      <c r="E15" s="316">
        <f>G15+I15+K15+M15</f>
        <v>1801</v>
      </c>
      <c r="F15" s="317">
        <v>99</v>
      </c>
      <c r="G15" s="45">
        <f>F15+'26.05.2017 '!G15</f>
        <v>1340</v>
      </c>
      <c r="H15" s="318">
        <v>27</v>
      </c>
      <c r="I15" s="47">
        <f>H15+'26.05.2017 '!I15</f>
        <v>409</v>
      </c>
      <c r="J15" s="318">
        <v>0</v>
      </c>
      <c r="K15" s="47">
        <f>J15+'26.05.2017 '!K15</f>
        <v>52</v>
      </c>
      <c r="L15" s="318">
        <v>0</v>
      </c>
      <c r="M15" s="43">
        <f>L15+'26.05.2017 '!M15</f>
        <v>0</v>
      </c>
      <c r="N15" s="317">
        <v>365.5</v>
      </c>
      <c r="O15" s="49">
        <f>N15+'26.05.2017 '!O15</f>
        <v>3215.6000000000004</v>
      </c>
      <c r="P15" s="70">
        <v>139.255</v>
      </c>
      <c r="Q15" s="298">
        <f>P15+'26.05.2017 '!Q15</f>
        <v>3542.7809999999999</v>
      </c>
      <c r="R15" s="70">
        <v>63.360999999999997</v>
      </c>
      <c r="S15" s="53">
        <f>R15+'26.05.2017 '!S15</f>
        <v>480.85299999999995</v>
      </c>
      <c r="T15" s="85">
        <v>65.95</v>
      </c>
      <c r="U15" s="51">
        <f>T15+'26.05.2017 '!U15</f>
        <v>480.47400000000005</v>
      </c>
      <c r="V15" s="85">
        <v>11</v>
      </c>
      <c r="W15" s="55">
        <f>V15+'26.05.2017 '!W15</f>
        <v>121</v>
      </c>
      <c r="X15" s="100">
        <v>0.92208999999999997</v>
      </c>
      <c r="Y15" s="57">
        <f>X15+'26.05.2017 '!Y15</f>
        <v>6.4182899999999998</v>
      </c>
      <c r="Z15" s="85">
        <v>769</v>
      </c>
      <c r="AA15" s="58">
        <f>Z15+'26.05.2017 '!AA15</f>
        <v>17792</v>
      </c>
      <c r="AB15" s="85">
        <v>17</v>
      </c>
      <c r="AC15" s="59">
        <f>AB15+'26.05.2017 '!AC15</f>
        <v>205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39.794117647058826</v>
      </c>
      <c r="D16" s="301">
        <f>F16+H16+J16+L16</f>
        <v>55</v>
      </c>
      <c r="E16" s="303">
        <f t="shared" si="0"/>
        <v>1353</v>
      </c>
      <c r="F16" s="44">
        <v>31</v>
      </c>
      <c r="G16" s="45">
        <f>F16+'26.05.2017 '!G16</f>
        <v>715</v>
      </c>
      <c r="H16" s="46">
        <v>21</v>
      </c>
      <c r="I16" s="47">
        <f>H16+'26.05.2017 '!I16</f>
        <v>556</v>
      </c>
      <c r="J16" s="46">
        <v>3</v>
      </c>
      <c r="K16" s="47">
        <f>J16+'26.05.2017 '!K16</f>
        <v>77</v>
      </c>
      <c r="L16" s="46">
        <v>0</v>
      </c>
      <c r="M16" s="43">
        <f>L16+'26.05.2017 '!M16</f>
        <v>5</v>
      </c>
      <c r="N16" s="328">
        <v>190.3</v>
      </c>
      <c r="O16" s="49">
        <f>N16+'26.05.2017 '!O16</f>
        <v>4031.8000000000006</v>
      </c>
      <c r="P16" s="70">
        <v>73</v>
      </c>
      <c r="Q16" s="298">
        <f>P16+'26.05.2017 '!Q16</f>
        <v>2396.8070000000002</v>
      </c>
      <c r="R16" s="70">
        <v>5.9589999999999996</v>
      </c>
      <c r="S16" s="282">
        <f>R16+'26.05.2017 '!S16</f>
        <v>397.68599999999998</v>
      </c>
      <c r="T16" s="85">
        <v>1.327</v>
      </c>
      <c r="U16" s="51">
        <f>T16+'26.05.2017 '!U16</f>
        <v>208.78900000000002</v>
      </c>
      <c r="V16" s="85">
        <v>6</v>
      </c>
      <c r="W16" s="55">
        <f>V16+'26.05.2017 '!W16</f>
        <v>127</v>
      </c>
      <c r="X16" s="329">
        <v>0.20979999999999999</v>
      </c>
      <c r="Y16" s="283">
        <f>X16+'26.05.2017 '!Y16</f>
        <v>5.271704999999999</v>
      </c>
      <c r="Z16" s="85">
        <v>49</v>
      </c>
      <c r="AA16" s="302">
        <f>Z16+'26.05.2017 '!AA16</f>
        <v>1652</v>
      </c>
      <c r="AB16" s="85">
        <v>7</v>
      </c>
      <c r="AC16" s="59">
        <f>AB16+'26.05.2017 '!AC16</f>
        <v>215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14.24</v>
      </c>
      <c r="D17" s="56">
        <f t="shared" si="0"/>
        <v>15</v>
      </c>
      <c r="E17" s="82">
        <f t="shared" si="0"/>
        <v>356</v>
      </c>
      <c r="F17" s="76">
        <v>5</v>
      </c>
      <c r="G17" s="45">
        <f>F17+'26.05.2017 '!G17</f>
        <v>178</v>
      </c>
      <c r="H17" s="77">
        <v>10</v>
      </c>
      <c r="I17" s="47">
        <f>H17+'26.05.2017 '!I17</f>
        <v>142</v>
      </c>
      <c r="J17" s="77">
        <v>0</v>
      </c>
      <c r="K17" s="47">
        <f>J17+'26.05.2017 '!K17</f>
        <v>36</v>
      </c>
      <c r="L17" s="77">
        <v>0</v>
      </c>
      <c r="M17" s="43">
        <f>L17+'26.05.2017 '!M17</f>
        <v>0</v>
      </c>
      <c r="N17" s="83">
        <v>23</v>
      </c>
      <c r="O17" s="49">
        <f>N17+'26.05.2017 '!O17</f>
        <v>1507.5</v>
      </c>
      <c r="P17" s="42">
        <v>23.5</v>
      </c>
      <c r="Q17" s="298">
        <f>P17+'26.05.2017 '!Q17</f>
        <v>1346.3911000000001</v>
      </c>
      <c r="R17" s="70">
        <v>0.52500000000000002</v>
      </c>
      <c r="S17" s="53">
        <f>R17+'26.05.2017 '!S17</f>
        <v>9.9109999999999996</v>
      </c>
      <c r="T17" s="52">
        <v>1.5249999999999999</v>
      </c>
      <c r="U17" s="51">
        <f>T17+'26.05.2017 '!U17</f>
        <v>6.911999999999999</v>
      </c>
      <c r="V17" s="42">
        <v>0</v>
      </c>
      <c r="W17" s="55">
        <f>V17+'26.05.2017 '!W17</f>
        <v>2</v>
      </c>
      <c r="X17" s="84">
        <v>0</v>
      </c>
      <c r="Y17" s="57">
        <f>X17+'26.05.2017 '!Y17</f>
        <v>1.2188969999999999</v>
      </c>
      <c r="Z17" s="85">
        <v>25</v>
      </c>
      <c r="AA17" s="58">
        <f>Z17+'26.05.2017 '!AA17</f>
        <v>236</v>
      </c>
      <c r="AB17" s="56">
        <v>0</v>
      </c>
      <c r="AC17" s="59">
        <f>AB17+'26.05.2017 '!AC17</f>
        <v>3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24.285714285714285</v>
      </c>
      <c r="D18" s="64">
        <f t="shared" si="0"/>
        <v>9</v>
      </c>
      <c r="E18" s="78">
        <f t="shared" si="0"/>
        <v>340</v>
      </c>
      <c r="F18" s="86">
        <v>8</v>
      </c>
      <c r="G18" s="45">
        <f>F18+'26.05.2017 '!G18</f>
        <v>280</v>
      </c>
      <c r="H18" s="68">
        <v>0</v>
      </c>
      <c r="I18" s="47">
        <f>H18+'26.05.2017 '!I18</f>
        <v>38</v>
      </c>
      <c r="J18" s="87">
        <v>0</v>
      </c>
      <c r="K18" s="47">
        <f>J18+'26.05.2017 '!K18</f>
        <v>7</v>
      </c>
      <c r="L18" s="87">
        <v>1</v>
      </c>
      <c r="M18" s="43">
        <f>L18+'26.05.2017 '!M18</f>
        <v>15</v>
      </c>
      <c r="N18" s="88">
        <v>4</v>
      </c>
      <c r="O18" s="49">
        <f>N18+'26.05.2017 '!O18</f>
        <v>387.59999999999997</v>
      </c>
      <c r="P18" s="79">
        <v>0</v>
      </c>
      <c r="Q18" s="298">
        <f>P18+'26.05.2017 '!Q18</f>
        <v>642.9</v>
      </c>
      <c r="R18" s="79">
        <v>0</v>
      </c>
      <c r="S18" s="53">
        <f>R18+'26.05.2017 '!S18</f>
        <v>5927.01</v>
      </c>
      <c r="T18" s="80">
        <v>0</v>
      </c>
      <c r="U18" s="51">
        <f>T18+'26.05.2017 '!U18</f>
        <v>6477.3325300000006</v>
      </c>
      <c r="V18" s="64">
        <v>0</v>
      </c>
      <c r="W18" s="55">
        <f>V18+'26.05.2017 '!W18</f>
        <v>0</v>
      </c>
      <c r="X18" s="64">
        <v>4.2999999999999997E-2</v>
      </c>
      <c r="Y18" s="57">
        <f>X18+'26.05.2017 '!Y18</f>
        <v>2.6229999999999998</v>
      </c>
      <c r="Z18" s="64">
        <v>11</v>
      </c>
      <c r="AA18" s="58">
        <f>Z18+'26.05.2017 '!AA18</f>
        <v>1060</v>
      </c>
      <c r="AB18" s="64">
        <v>2</v>
      </c>
      <c r="AC18" s="59">
        <f>AB18+'26.05.2017 '!AC18</f>
        <v>62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33.111111111111114</v>
      </c>
      <c r="D19" s="80">
        <f t="shared" si="0"/>
        <v>9</v>
      </c>
      <c r="E19" s="92">
        <f t="shared" si="0"/>
        <v>298</v>
      </c>
      <c r="F19" s="66">
        <v>5</v>
      </c>
      <c r="G19" s="45">
        <f>F19+'26.05.2017 '!G19</f>
        <v>215</v>
      </c>
      <c r="H19" s="68">
        <v>4</v>
      </c>
      <c r="I19" s="47">
        <f>H19+'26.05.2017 '!I19</f>
        <v>44</v>
      </c>
      <c r="J19" s="68">
        <v>0</v>
      </c>
      <c r="K19" s="47">
        <f>J19+'26.05.2017 '!K19</f>
        <v>31</v>
      </c>
      <c r="L19" s="68">
        <v>0</v>
      </c>
      <c r="M19" s="43">
        <f>L19+'26.05.2017 '!M19</f>
        <v>8</v>
      </c>
      <c r="N19" s="69">
        <v>45</v>
      </c>
      <c r="O19" s="49">
        <f>N19+'26.05.2017 '!O19</f>
        <v>585.5</v>
      </c>
      <c r="P19" s="79">
        <v>23.459</v>
      </c>
      <c r="Q19" s="298">
        <f>P19+'26.05.2017 '!Q19</f>
        <v>460.39229999999992</v>
      </c>
      <c r="R19" s="79">
        <v>0</v>
      </c>
      <c r="S19" s="53">
        <f>R19+'26.05.2017 '!S19</f>
        <v>47.103999999999999</v>
      </c>
      <c r="T19" s="93">
        <v>4.75</v>
      </c>
      <c r="U19" s="51">
        <f>T19+'26.05.2017 '!U19</f>
        <v>25.771000000000001</v>
      </c>
      <c r="V19" s="94">
        <v>1</v>
      </c>
      <c r="W19" s="55">
        <f>V19+'26.05.2017 '!W19</f>
        <v>2</v>
      </c>
      <c r="X19" s="95">
        <v>9.0200000000000002E-2</v>
      </c>
      <c r="Y19" s="57">
        <f>X19+'26.05.2017 '!Y19</f>
        <v>0.56909999999999994</v>
      </c>
      <c r="Z19" s="79">
        <v>13</v>
      </c>
      <c r="AA19" s="58">
        <f>Z19+'26.05.2017 '!AA19</f>
        <v>976</v>
      </c>
      <c r="AB19" s="80">
        <v>16</v>
      </c>
      <c r="AC19" s="59">
        <f>AB19+'26.05.2017 '!AC19</f>
        <v>71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28.583333333333332</v>
      </c>
      <c r="D20" s="301">
        <f t="shared" si="0"/>
        <v>9</v>
      </c>
      <c r="E20" s="303">
        <f t="shared" si="0"/>
        <v>343</v>
      </c>
      <c r="F20" s="317">
        <v>4</v>
      </c>
      <c r="G20" s="348">
        <f>F20+'26.05.2017 '!G20</f>
        <v>168</v>
      </c>
      <c r="H20" s="318">
        <v>5</v>
      </c>
      <c r="I20" s="349">
        <f>H20+'26.05.2017 '!I20</f>
        <v>146</v>
      </c>
      <c r="J20" s="77">
        <v>0</v>
      </c>
      <c r="K20" s="349">
        <f>J20+'26.05.2017 '!K20</f>
        <v>29</v>
      </c>
      <c r="L20" s="318">
        <v>0</v>
      </c>
      <c r="M20" s="350">
        <f>L20+'26.05.2017 '!M20</f>
        <v>0</v>
      </c>
      <c r="N20" s="317">
        <v>59.5</v>
      </c>
      <c r="O20" s="49">
        <f>N20+'26.05.2017 '!O20</f>
        <v>1905.4999999999998</v>
      </c>
      <c r="P20" s="351">
        <v>80.900000000000006</v>
      </c>
      <c r="Q20" s="352">
        <f>P20+'26.05.2017 '!Q20</f>
        <v>1584.9</v>
      </c>
      <c r="R20" s="353">
        <v>0.8</v>
      </c>
      <c r="S20" s="354">
        <f>R20+'26.05.2017 '!S20</f>
        <v>23.5</v>
      </c>
      <c r="T20" s="351">
        <v>0.6</v>
      </c>
      <c r="U20" s="355">
        <f>T20+'26.05.2017 '!U20</f>
        <v>6.9</v>
      </c>
      <c r="V20" s="299">
        <v>0</v>
      </c>
      <c r="W20" s="55">
        <f>V20+'26.05.2017 '!W20</f>
        <v>0</v>
      </c>
      <c r="X20" s="301">
        <v>0.02</v>
      </c>
      <c r="Y20" s="356">
        <f>X20+'26.05.2017 '!Y20</f>
        <v>1.0910000000000002</v>
      </c>
      <c r="Z20" s="301">
        <v>19</v>
      </c>
      <c r="AA20" s="58">
        <f>Z20+'26.05.2017 '!AA20</f>
        <v>362</v>
      </c>
      <c r="AB20" s="301">
        <v>2</v>
      </c>
      <c r="AC20" s="59">
        <f>AB20+'26.05.2017 '!AC20</f>
        <v>54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19</v>
      </c>
      <c r="D21" s="80">
        <f t="shared" si="0"/>
        <v>8</v>
      </c>
      <c r="E21" s="92">
        <f t="shared" si="0"/>
        <v>133</v>
      </c>
      <c r="F21" s="66">
        <v>2</v>
      </c>
      <c r="G21" s="45">
        <f>F21+'26.05.2017 '!G21</f>
        <v>43</v>
      </c>
      <c r="H21" s="67">
        <v>6</v>
      </c>
      <c r="I21" s="47">
        <f>H21+'26.05.2017 '!I21</f>
        <v>86</v>
      </c>
      <c r="J21" s="68">
        <v>0</v>
      </c>
      <c r="K21" s="47">
        <f>J21+'26.05.2017 '!K21</f>
        <v>4</v>
      </c>
      <c r="L21" s="68">
        <v>0</v>
      </c>
      <c r="M21" s="43">
        <f>L21+'26.05.2017 '!M21</f>
        <v>0</v>
      </c>
      <c r="N21" s="69">
        <v>18</v>
      </c>
      <c r="O21" s="49">
        <f>N21+'26.05.2017 '!O21</f>
        <v>249</v>
      </c>
      <c r="P21" s="104">
        <v>0</v>
      </c>
      <c r="Q21" s="298">
        <f>P21+'26.05.2017 '!Q21</f>
        <v>164.5</v>
      </c>
      <c r="R21" s="79">
        <v>0</v>
      </c>
      <c r="S21" s="53">
        <f>R21+'26.05.2017 '!S21</f>
        <v>0</v>
      </c>
      <c r="T21" s="80">
        <v>0</v>
      </c>
      <c r="U21" s="51">
        <f>T21+'26.05.2017 '!U21</f>
        <v>0</v>
      </c>
      <c r="V21" s="80">
        <v>0</v>
      </c>
      <c r="W21" s="55">
        <f>V21+'26.05.2017 '!W21</f>
        <v>0</v>
      </c>
      <c r="X21" s="105">
        <v>1.6000000000000001E-4</v>
      </c>
      <c r="Y21" s="57">
        <f>X21+'26.05.2017 '!Y21</f>
        <v>1.6740000000000001E-2</v>
      </c>
      <c r="Z21" s="80">
        <v>1</v>
      </c>
      <c r="AA21" s="58">
        <f>Z21+'26.05.2017 '!AA21</f>
        <v>86</v>
      </c>
      <c r="AB21" s="80">
        <v>0</v>
      </c>
      <c r="AC21" s="59">
        <f>AB21+'26.05.2017 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16.285714285714285</v>
      </c>
      <c r="D22" s="85">
        <v>1</v>
      </c>
      <c r="E22" s="109">
        <f t="shared" si="0"/>
        <v>114</v>
      </c>
      <c r="F22" s="110">
        <v>4</v>
      </c>
      <c r="G22" s="46">
        <f>F22+'26.05.2017 '!G22</f>
        <v>87</v>
      </c>
      <c r="H22" s="111">
        <v>2</v>
      </c>
      <c r="I22" s="296">
        <f>H22+'26.05.2017 '!I22</f>
        <v>26</v>
      </c>
      <c r="J22" s="111">
        <v>0</v>
      </c>
      <c r="K22" s="296">
        <f>J22+'26.05.2017 '!K22</f>
        <v>1</v>
      </c>
      <c r="L22" s="111">
        <v>0</v>
      </c>
      <c r="M22" s="99">
        <f>L22+'26.05.2017 '!M22</f>
        <v>0</v>
      </c>
      <c r="N22" s="110">
        <v>212</v>
      </c>
      <c r="O22" s="292">
        <f>N22+'26.05.2017 '!O22</f>
        <v>708</v>
      </c>
      <c r="P22" s="112">
        <v>216</v>
      </c>
      <c r="Q22" s="298">
        <f>P22+'26.05.2017 '!Q22</f>
        <v>554.5</v>
      </c>
      <c r="R22" s="113">
        <v>0</v>
      </c>
      <c r="S22" s="282">
        <f>R22+'26.05.2017 '!S22</f>
        <v>95.080000000000013</v>
      </c>
      <c r="T22" s="114">
        <v>0</v>
      </c>
      <c r="U22" s="298">
        <f>T22+'26.05.2017 '!U22</f>
        <v>12.164</v>
      </c>
      <c r="V22" s="114">
        <v>1</v>
      </c>
      <c r="W22" s="300">
        <f>V22+'26.05.2017 '!W22</f>
        <v>4</v>
      </c>
      <c r="X22" s="114">
        <v>0</v>
      </c>
      <c r="Y22" s="283">
        <f>X22+'26.05.2017 '!Y22</f>
        <v>0.13249999999999998</v>
      </c>
      <c r="Z22" s="114">
        <v>9</v>
      </c>
      <c r="AA22" s="302">
        <f>Z22+'26.05.2017 '!AA22</f>
        <v>273</v>
      </c>
      <c r="AB22" s="114">
        <v>0</v>
      </c>
      <c r="AC22" s="303">
        <f>AB22+'26.05.2017 '!AC22</f>
        <v>5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201</v>
      </c>
      <c r="C23" s="118">
        <f>E23/B23</f>
        <v>32.562189054726367</v>
      </c>
      <c r="D23" s="119">
        <f t="shared" si="0"/>
        <v>472</v>
      </c>
      <c r="E23" s="120">
        <f t="shared" si="0"/>
        <v>6545</v>
      </c>
      <c r="F23" s="121">
        <f t="shared" ref="F23:AC23" si="2">F22+F21+F20+F19+F18+F17+F16+F15+F14+F13</f>
        <v>245</v>
      </c>
      <c r="G23" s="121">
        <f t="shared" si="2"/>
        <v>3943</v>
      </c>
      <c r="H23" s="121">
        <f t="shared" si="2"/>
        <v>220</v>
      </c>
      <c r="I23" s="122">
        <f t="shared" si="2"/>
        <v>2254</v>
      </c>
      <c r="J23" s="121">
        <f t="shared" si="2"/>
        <v>6</v>
      </c>
      <c r="K23" s="122">
        <f t="shared" si="2"/>
        <v>300</v>
      </c>
      <c r="L23" s="121">
        <f t="shared" si="2"/>
        <v>1</v>
      </c>
      <c r="M23" s="121">
        <f t="shared" si="2"/>
        <v>48</v>
      </c>
      <c r="N23" s="123">
        <f t="shared" si="2"/>
        <v>1658.5</v>
      </c>
      <c r="O23" s="124">
        <f t="shared" si="2"/>
        <v>24444.7</v>
      </c>
      <c r="P23" s="125">
        <f>P22+P21+P20+P19+P18+P17+P16+P15+P14+P13</f>
        <v>641.40480000000002</v>
      </c>
      <c r="Q23" s="125">
        <f t="shared" si="2"/>
        <v>16751.338650000002</v>
      </c>
      <c r="R23" s="125">
        <f t="shared" si="2"/>
        <v>76.111999999999995</v>
      </c>
      <c r="S23" s="126">
        <f t="shared" si="2"/>
        <v>8266.3379999999997</v>
      </c>
      <c r="T23" s="125">
        <f t="shared" si="2"/>
        <v>80.361000000000004</v>
      </c>
      <c r="U23" s="125">
        <f t="shared" si="2"/>
        <v>8437.8125300000011</v>
      </c>
      <c r="V23" s="122">
        <f t="shared" si="2"/>
        <v>21</v>
      </c>
      <c r="W23" s="122">
        <f t="shared" si="2"/>
        <v>382</v>
      </c>
      <c r="X23" s="125">
        <f t="shared" si="2"/>
        <v>1.6656500000000001</v>
      </c>
      <c r="Y23" s="125">
        <f t="shared" si="2"/>
        <v>22.311254499999997</v>
      </c>
      <c r="Z23" s="126">
        <f t="shared" si="2"/>
        <v>986</v>
      </c>
      <c r="AA23" s="121">
        <f t="shared" si="2"/>
        <v>40221</v>
      </c>
      <c r="AB23" s="121">
        <f t="shared" si="2"/>
        <v>48</v>
      </c>
      <c r="AC23" s="121">
        <f t="shared" si="2"/>
        <v>784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31.58</v>
      </c>
      <c r="D24" s="333">
        <v>439</v>
      </c>
      <c r="E24" s="334">
        <v>6632</v>
      </c>
      <c r="F24" s="335">
        <v>282</v>
      </c>
      <c r="G24" s="336">
        <v>4063</v>
      </c>
      <c r="H24" s="336">
        <v>144</v>
      </c>
      <c r="I24" s="336">
        <v>2207</v>
      </c>
      <c r="J24" s="336">
        <v>13</v>
      </c>
      <c r="K24" s="336">
        <v>327</v>
      </c>
      <c r="L24" s="336">
        <v>0</v>
      </c>
      <c r="M24" s="336">
        <v>35</v>
      </c>
      <c r="N24" s="336">
        <v>1463.5</v>
      </c>
      <c r="O24" s="336">
        <v>22456.2</v>
      </c>
      <c r="P24" s="336">
        <v>1399.61</v>
      </c>
      <c r="Q24" s="336">
        <v>15849.19</v>
      </c>
      <c r="R24" s="336">
        <v>138.97999999999999</v>
      </c>
      <c r="S24" s="336">
        <v>2712.8</v>
      </c>
      <c r="T24" s="336">
        <v>248.88</v>
      </c>
      <c r="U24" s="336">
        <v>2308.58</v>
      </c>
      <c r="V24" s="336">
        <v>25</v>
      </c>
      <c r="W24" s="336">
        <v>366</v>
      </c>
      <c r="X24" s="336">
        <v>1.4</v>
      </c>
      <c r="Y24" s="336">
        <v>22.25</v>
      </c>
      <c r="Z24" s="336">
        <v>2793</v>
      </c>
      <c r="AA24" s="336">
        <v>39958</v>
      </c>
      <c r="AB24" s="336">
        <v>59</v>
      </c>
      <c r="AC24" s="336">
        <v>731</v>
      </c>
    </row>
    <row r="25" spans="1:31" s="72" customFormat="1" ht="53.25" customHeight="1" thickBot="1" x14ac:dyDescent="0.45">
      <c r="A25" s="136" t="s">
        <v>34</v>
      </c>
      <c r="B25" s="137">
        <f>B23-B24</f>
        <v>-9</v>
      </c>
      <c r="C25" s="137">
        <f>C23-C24</f>
        <v>0.98218905472636919</v>
      </c>
      <c r="D25" s="137">
        <f t="shared" ref="D25:AC25" si="3">D23-D24</f>
        <v>33</v>
      </c>
      <c r="E25" s="138">
        <f t="shared" si="3"/>
        <v>-87</v>
      </c>
      <c r="F25" s="139">
        <f t="shared" si="3"/>
        <v>-37</v>
      </c>
      <c r="G25" s="140">
        <f t="shared" si="3"/>
        <v>-120</v>
      </c>
      <c r="H25" s="140">
        <f t="shared" si="3"/>
        <v>76</v>
      </c>
      <c r="I25" s="140">
        <f t="shared" si="3"/>
        <v>47</v>
      </c>
      <c r="J25" s="140">
        <f t="shared" si="3"/>
        <v>-7</v>
      </c>
      <c r="K25" s="140">
        <f t="shared" si="3"/>
        <v>-27</v>
      </c>
      <c r="L25" s="140">
        <f t="shared" si="3"/>
        <v>1</v>
      </c>
      <c r="M25" s="140">
        <f t="shared" si="3"/>
        <v>13</v>
      </c>
      <c r="N25" s="141">
        <f t="shared" si="3"/>
        <v>195</v>
      </c>
      <c r="O25" s="140">
        <f t="shared" si="3"/>
        <v>1988.5</v>
      </c>
      <c r="P25" s="140">
        <f t="shared" si="3"/>
        <v>-758.20519999999988</v>
      </c>
      <c r="Q25" s="142">
        <f>Q23-Q24</f>
        <v>902.148650000001</v>
      </c>
      <c r="R25" s="141">
        <f t="shared" si="3"/>
        <v>-62.867999999999995</v>
      </c>
      <c r="S25" s="140">
        <f t="shared" si="3"/>
        <v>5553.5379999999996</v>
      </c>
      <c r="T25" s="140">
        <f t="shared" si="3"/>
        <v>-168.51900000000001</v>
      </c>
      <c r="U25" s="140">
        <f t="shared" si="3"/>
        <v>6129.2325300000011</v>
      </c>
      <c r="V25" s="140">
        <f t="shared" si="3"/>
        <v>-4</v>
      </c>
      <c r="W25" s="140">
        <f t="shared" si="3"/>
        <v>16</v>
      </c>
      <c r="X25" s="143">
        <f t="shared" si="3"/>
        <v>0.26565000000000016</v>
      </c>
      <c r="Y25" s="143">
        <f t="shared" si="3"/>
        <v>6.1254499999996881E-2</v>
      </c>
      <c r="Z25" s="140">
        <f t="shared" si="3"/>
        <v>-1807</v>
      </c>
      <c r="AA25" s="140">
        <f t="shared" si="3"/>
        <v>263</v>
      </c>
      <c r="AB25" s="140">
        <f t="shared" si="3"/>
        <v>-11</v>
      </c>
      <c r="AC25" s="138">
        <f t="shared" si="3"/>
        <v>53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3" activePane="bottomLeft" state="frozen"/>
      <selection pane="bottomLeft" activeCell="R20" sqref="R2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42875</v>
      </c>
      <c r="K6" s="9" t="s">
        <v>2</v>
      </c>
      <c r="L6" s="8">
        <v>42881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319"/>
      <c r="E11" s="321"/>
      <c r="F11" s="324"/>
      <c r="G11" s="325"/>
      <c r="H11" s="21"/>
      <c r="I11" s="21"/>
      <c r="J11" s="326"/>
      <c r="K11" s="326"/>
      <c r="L11" s="326"/>
      <c r="M11" s="321"/>
      <c r="N11" s="23"/>
      <c r="O11" s="24"/>
      <c r="P11" s="322"/>
      <c r="Q11" s="323"/>
      <c r="R11" s="319"/>
      <c r="S11" s="320"/>
      <c r="T11" s="319"/>
      <c r="U11" s="320"/>
      <c r="V11" s="319"/>
      <c r="W11" s="320"/>
      <c r="X11" s="319"/>
      <c r="Y11" s="320"/>
      <c r="Z11" s="319"/>
      <c r="AA11" s="320"/>
      <c r="AB11" s="319"/>
      <c r="AC11" s="321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28.911111111111111</v>
      </c>
      <c r="D13" s="42">
        <f t="shared" ref="D13:E23" si="0">F13+H13+J13+L13</f>
        <v>90</v>
      </c>
      <c r="E13" s="43">
        <f t="shared" si="0"/>
        <v>1301</v>
      </c>
      <c r="F13" s="44">
        <v>36</v>
      </c>
      <c r="G13" s="45">
        <f>F13+'19.05.2017 '!G13</f>
        <v>767</v>
      </c>
      <c r="H13" s="46">
        <v>51</v>
      </c>
      <c r="I13" s="47">
        <f>H13+'19.05.2017 '!I13</f>
        <v>454</v>
      </c>
      <c r="J13" s="46">
        <v>3</v>
      </c>
      <c r="K13" s="47">
        <f>J13+'19.05.2017 '!K13</f>
        <v>60</v>
      </c>
      <c r="L13" s="46">
        <v>0</v>
      </c>
      <c r="M13" s="43">
        <f>L13+'19.05.2017 '!M13</f>
        <v>20</v>
      </c>
      <c r="N13" s="48">
        <v>315</v>
      </c>
      <c r="O13" s="49">
        <f>N13+'19.05.2017 '!O13</f>
        <v>9888.9</v>
      </c>
      <c r="P13" s="50">
        <v>74.514600000000002</v>
      </c>
      <c r="Q13" s="298">
        <f>P13+'19.05.2017 '!Q13</f>
        <v>5516.3764500000007</v>
      </c>
      <c r="R13" s="70">
        <v>2.7559999999999998</v>
      </c>
      <c r="S13" s="53">
        <f>R13+'19.05.2017 '!S13</f>
        <v>1260.682</v>
      </c>
      <c r="T13" s="42">
        <v>29.675000000000001</v>
      </c>
      <c r="U13" s="51">
        <f>T13+'19.05.2017 '!U13</f>
        <v>1200.8599999999999</v>
      </c>
      <c r="V13" s="54">
        <v>2</v>
      </c>
      <c r="W13" s="55">
        <f>V13+'19.05.2017 '!W13</f>
        <v>110</v>
      </c>
      <c r="X13" s="56">
        <v>2.8649999999999998E-2</v>
      </c>
      <c r="Y13" s="57">
        <f>X13+'19.05.2017 '!Y13</f>
        <v>3.6053224999999998</v>
      </c>
      <c r="Z13" s="42">
        <v>49</v>
      </c>
      <c r="AA13" s="58">
        <f>Z13+'19.05.2017 '!AA13</f>
        <v>17389</v>
      </c>
      <c r="AB13" s="56">
        <v>4</v>
      </c>
      <c r="AC13" s="59">
        <f>AB13+'19.05.2017 '!AC13</f>
        <v>138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38.714285714285715</v>
      </c>
      <c r="D14" s="64">
        <f t="shared" si="0"/>
        <v>15</v>
      </c>
      <c r="E14" s="65">
        <f t="shared" si="0"/>
        <v>271</v>
      </c>
      <c r="F14" s="66">
        <v>3</v>
      </c>
      <c r="G14" s="45">
        <f>F14+'19.05.2017 '!G14</f>
        <v>63</v>
      </c>
      <c r="H14" s="67">
        <v>12</v>
      </c>
      <c r="I14" s="47">
        <f>H14+'19.05.2017 '!I14</f>
        <v>208</v>
      </c>
      <c r="J14" s="68">
        <v>0</v>
      </c>
      <c r="K14" s="47">
        <f>J14+'19.05.2017 '!K14</f>
        <v>0</v>
      </c>
      <c r="L14" s="68">
        <v>0</v>
      </c>
      <c r="M14" s="43">
        <f>L14+'19.05.2017 '!M14</f>
        <v>0</v>
      </c>
      <c r="N14" s="69">
        <v>240</v>
      </c>
      <c r="O14" s="49">
        <f>N14+'19.05.2017 '!O14</f>
        <v>1224.0999999999999</v>
      </c>
      <c r="P14" s="52">
        <v>17</v>
      </c>
      <c r="Q14" s="298">
        <f>P14+'19.05.2017 '!Q14</f>
        <v>456.5</v>
      </c>
      <c r="R14" s="70">
        <v>0</v>
      </c>
      <c r="S14" s="53">
        <f>R14+'19.05.2017 '!S14</f>
        <v>19.045000000000002</v>
      </c>
      <c r="T14" s="42">
        <v>0</v>
      </c>
      <c r="U14" s="51">
        <f>T14+'19.05.2017 '!U14</f>
        <v>12.401</v>
      </c>
      <c r="V14" s="42">
        <v>0</v>
      </c>
      <c r="W14" s="55">
        <f>V14+'19.05.2017 '!W14</f>
        <v>14</v>
      </c>
      <c r="X14" s="42">
        <v>2.06E-2</v>
      </c>
      <c r="Y14" s="57">
        <f>X14+'19.05.2017 '!Y14</f>
        <v>0.98430000000000017</v>
      </c>
      <c r="Z14" s="42">
        <v>11</v>
      </c>
      <c r="AA14" s="58">
        <f>Z14+'19.05.2017 '!AA14</f>
        <v>305</v>
      </c>
      <c r="AB14" s="42">
        <v>0</v>
      </c>
      <c r="AC14" s="59">
        <f>AB14+'19.05.2017 '!AC14</f>
        <v>20</v>
      </c>
      <c r="AD14" s="71"/>
    </row>
    <row r="15" spans="1:30" s="304" customFormat="1" ht="69.95" customHeight="1" x14ac:dyDescent="0.4">
      <c r="A15" s="96" t="s">
        <v>25</v>
      </c>
      <c r="B15" s="97">
        <v>48</v>
      </c>
      <c r="C15" s="98">
        <f t="shared" ref="C15:C22" si="1">E15/B15</f>
        <v>34.895833333333336</v>
      </c>
      <c r="D15" s="301">
        <f>F15+H15+J15+L15</f>
        <v>138</v>
      </c>
      <c r="E15" s="316">
        <f>G15+I15+K15+M15</f>
        <v>1675</v>
      </c>
      <c r="F15" s="317">
        <v>110</v>
      </c>
      <c r="G15" s="45">
        <f>F15+'19.05.2017 '!G15</f>
        <v>1241</v>
      </c>
      <c r="H15" s="318">
        <v>26</v>
      </c>
      <c r="I15" s="47">
        <f>H15+'19.05.2017 '!I15</f>
        <v>382</v>
      </c>
      <c r="J15" s="318">
        <v>2</v>
      </c>
      <c r="K15" s="47">
        <f>J15+'19.05.2017 '!K15</f>
        <v>52</v>
      </c>
      <c r="L15" s="318">
        <v>0</v>
      </c>
      <c r="M15" s="43">
        <f>L15+'19.05.2017 '!M15</f>
        <v>0</v>
      </c>
      <c r="N15" s="317">
        <v>182.8</v>
      </c>
      <c r="O15" s="49">
        <f>N15+'19.05.2017 '!O15</f>
        <v>2850.1000000000004</v>
      </c>
      <c r="P15" s="70">
        <v>79.903000000000006</v>
      </c>
      <c r="Q15" s="298">
        <f>P15+'19.05.2017 '!Q15</f>
        <v>3403.5259999999998</v>
      </c>
      <c r="R15" s="70">
        <v>12.119</v>
      </c>
      <c r="S15" s="53">
        <f>R15+'19.05.2017 '!S15</f>
        <v>417.49199999999996</v>
      </c>
      <c r="T15" s="85">
        <v>12.069000000000001</v>
      </c>
      <c r="U15" s="51">
        <f>T15+'19.05.2017 '!U15</f>
        <v>414.52400000000006</v>
      </c>
      <c r="V15" s="85">
        <v>4</v>
      </c>
      <c r="W15" s="55">
        <f>V15+'19.05.2017 '!W15</f>
        <v>110</v>
      </c>
      <c r="X15" s="100">
        <v>0.89014000000000004</v>
      </c>
      <c r="Y15" s="57">
        <f>X15+'19.05.2017 '!Y15</f>
        <v>5.4962</v>
      </c>
      <c r="Z15" s="85">
        <v>1095</v>
      </c>
      <c r="AA15" s="58">
        <f>Z15+'19.05.2017 '!AA15</f>
        <v>17023</v>
      </c>
      <c r="AB15" s="85">
        <v>16</v>
      </c>
      <c r="AC15" s="59">
        <f>AB15+'19.05.2017 '!AC15</f>
        <v>188</v>
      </c>
    </row>
    <row r="16" spans="1:30" s="304" customFormat="1" ht="69.95" customHeight="1" x14ac:dyDescent="0.4">
      <c r="A16" s="96" t="s">
        <v>26</v>
      </c>
      <c r="B16" s="97">
        <v>38</v>
      </c>
      <c r="C16" s="98">
        <f t="shared" si="1"/>
        <v>34.157894736842103</v>
      </c>
      <c r="D16" s="301">
        <f>F16+H16+J16+L16</f>
        <v>82</v>
      </c>
      <c r="E16" s="303">
        <f t="shared" si="0"/>
        <v>1298</v>
      </c>
      <c r="F16" s="44">
        <v>63</v>
      </c>
      <c r="G16" s="46">
        <f>F16+'19.05.2017 '!G16</f>
        <v>684</v>
      </c>
      <c r="H16" s="46">
        <v>16</v>
      </c>
      <c r="I16" s="296">
        <f>H16+'19.05.2017 '!I16</f>
        <v>535</v>
      </c>
      <c r="J16" s="46">
        <v>3</v>
      </c>
      <c r="K16" s="296">
        <f>J16+'19.05.2017 '!K16</f>
        <v>74</v>
      </c>
      <c r="L16" s="46">
        <v>0</v>
      </c>
      <c r="M16" s="99">
        <f>L16+'19.05.2017 '!M16</f>
        <v>5</v>
      </c>
      <c r="N16" s="328">
        <v>229.4</v>
      </c>
      <c r="O16" s="292">
        <f>N16+'19.05.2017 '!O16</f>
        <v>3841.5000000000005</v>
      </c>
      <c r="P16" s="70">
        <v>524.1</v>
      </c>
      <c r="Q16" s="298">
        <f>P16+'19.05.2017 '!Q16</f>
        <v>2323.8070000000002</v>
      </c>
      <c r="R16" s="70">
        <v>19.920000000000002</v>
      </c>
      <c r="S16" s="53">
        <f>R16+'19.05.2017 '!S16</f>
        <v>391.72699999999998</v>
      </c>
      <c r="T16" s="85">
        <v>18.718</v>
      </c>
      <c r="U16" s="298">
        <f>T16+'19.05.2017 '!U16</f>
        <v>207.46200000000002</v>
      </c>
      <c r="V16" s="85">
        <v>6</v>
      </c>
      <c r="W16" s="300">
        <f>V16+'19.05.2017 '!W16</f>
        <v>121</v>
      </c>
      <c r="X16" s="329">
        <v>0.34749999999999998</v>
      </c>
      <c r="Y16" s="57">
        <f>X16+'19.05.2017 '!Y16</f>
        <v>5.0619049999999994</v>
      </c>
      <c r="Z16" s="85">
        <v>117</v>
      </c>
      <c r="AA16" s="302">
        <f>Z16+'19.05.2017 '!AA16</f>
        <v>1603</v>
      </c>
      <c r="AB16" s="85">
        <v>11</v>
      </c>
      <c r="AC16" s="303">
        <f>AB16+'19.05.2017 '!AC16</f>
        <v>208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13.64</v>
      </c>
      <c r="D17" s="56">
        <f t="shared" si="0"/>
        <v>24</v>
      </c>
      <c r="E17" s="82">
        <f t="shared" si="0"/>
        <v>341</v>
      </c>
      <c r="F17" s="76">
        <v>8</v>
      </c>
      <c r="G17" s="45">
        <f>F17+'19.05.2017 '!G17</f>
        <v>173</v>
      </c>
      <c r="H17" s="77">
        <v>15</v>
      </c>
      <c r="I17" s="47">
        <f>H17+'19.05.2017 '!I17</f>
        <v>132</v>
      </c>
      <c r="J17" s="77">
        <v>1</v>
      </c>
      <c r="K17" s="47">
        <f>J17+'19.05.2017 '!K17</f>
        <v>36</v>
      </c>
      <c r="L17" s="77">
        <v>0</v>
      </c>
      <c r="M17" s="43">
        <f>L17+'19.05.2017 '!M17</f>
        <v>0</v>
      </c>
      <c r="N17" s="83">
        <v>38</v>
      </c>
      <c r="O17" s="49">
        <f>N17+'19.05.2017 '!O17</f>
        <v>1484.5</v>
      </c>
      <c r="P17" s="42">
        <v>42</v>
      </c>
      <c r="Q17" s="298">
        <f>P17+'19.05.2017 '!Q17</f>
        <v>1322.8911000000001</v>
      </c>
      <c r="R17" s="70">
        <v>0</v>
      </c>
      <c r="S17" s="53">
        <f>R17+'19.05.2017 '!S17</f>
        <v>9.3859999999999992</v>
      </c>
      <c r="T17" s="52">
        <v>0</v>
      </c>
      <c r="U17" s="51">
        <f>T17+'19.05.2017 '!U17</f>
        <v>5.3869999999999996</v>
      </c>
      <c r="V17" s="42">
        <v>0</v>
      </c>
      <c r="W17" s="55">
        <f>V17+'19.05.2017 '!W17</f>
        <v>2</v>
      </c>
      <c r="X17" s="84">
        <v>0</v>
      </c>
      <c r="Y17" s="57">
        <f>X17+'19.05.2017 '!Y17</f>
        <v>1.2188969999999999</v>
      </c>
      <c r="Z17" s="85">
        <v>7</v>
      </c>
      <c r="AA17" s="58">
        <f>Z17+'19.05.2017 '!AA17</f>
        <v>211</v>
      </c>
      <c r="AB17" s="56">
        <v>0</v>
      </c>
      <c r="AC17" s="59">
        <f>AB17+'19.05.2017 '!AC17</f>
        <v>3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23.642857142857142</v>
      </c>
      <c r="D18" s="64">
        <f t="shared" si="0"/>
        <v>26</v>
      </c>
      <c r="E18" s="78">
        <f t="shared" si="0"/>
        <v>331</v>
      </c>
      <c r="F18" s="86">
        <v>14</v>
      </c>
      <c r="G18" s="45">
        <f>F18+'19.05.2017 '!G18</f>
        <v>272</v>
      </c>
      <c r="H18" s="68">
        <v>6</v>
      </c>
      <c r="I18" s="47">
        <f>H18+'19.05.2017 '!I18</f>
        <v>38</v>
      </c>
      <c r="J18" s="87">
        <v>1</v>
      </c>
      <c r="K18" s="47">
        <f>J18+'19.05.2017 '!K18</f>
        <v>7</v>
      </c>
      <c r="L18" s="87">
        <v>5</v>
      </c>
      <c r="M18" s="43">
        <f>L18+'19.05.2017 '!M18</f>
        <v>14</v>
      </c>
      <c r="N18" s="88">
        <v>52</v>
      </c>
      <c r="O18" s="49">
        <f>N18+'19.05.2017 '!O18</f>
        <v>383.59999999999997</v>
      </c>
      <c r="P18" s="79">
        <v>19</v>
      </c>
      <c r="Q18" s="298">
        <f>P18+'19.05.2017 '!Q18</f>
        <v>642.9</v>
      </c>
      <c r="R18" s="79">
        <v>0.125</v>
      </c>
      <c r="S18" s="53">
        <f>R18+'19.05.2017 '!S18</f>
        <v>5927.01</v>
      </c>
      <c r="T18" s="80">
        <v>0</v>
      </c>
      <c r="U18" s="51">
        <f>T18+'19.05.2017 '!U18</f>
        <v>6477.3325300000006</v>
      </c>
      <c r="V18" s="64">
        <v>0</v>
      </c>
      <c r="W18" s="55">
        <f>V18+'19.05.2017 '!W18</f>
        <v>0</v>
      </c>
      <c r="X18" s="64">
        <v>0.03</v>
      </c>
      <c r="Y18" s="57">
        <f>X18+'19.05.2017 '!Y18</f>
        <v>2.5799999999999996</v>
      </c>
      <c r="Z18" s="64">
        <v>38</v>
      </c>
      <c r="AA18" s="58">
        <f>Z18+'19.05.2017 '!AA18</f>
        <v>1049</v>
      </c>
      <c r="AB18" s="64">
        <v>4</v>
      </c>
      <c r="AC18" s="59">
        <f>AB18+'19.05.2017 '!AC18</f>
        <v>60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32.111111111111114</v>
      </c>
      <c r="D19" s="80">
        <f t="shared" si="0"/>
        <v>23</v>
      </c>
      <c r="E19" s="92">
        <f t="shared" si="0"/>
        <v>289</v>
      </c>
      <c r="F19" s="66">
        <v>21</v>
      </c>
      <c r="G19" s="45">
        <f>F19+'19.05.2017 '!G19</f>
        <v>210</v>
      </c>
      <c r="H19" s="68">
        <v>2</v>
      </c>
      <c r="I19" s="47">
        <f>H19+'19.05.2017 '!I19</f>
        <v>40</v>
      </c>
      <c r="J19" s="68">
        <v>0</v>
      </c>
      <c r="K19" s="47">
        <f>J19+'19.05.2017 '!K19</f>
        <v>31</v>
      </c>
      <c r="L19" s="68">
        <v>0</v>
      </c>
      <c r="M19" s="43">
        <f>L19+'19.05.2017 '!M19</f>
        <v>8</v>
      </c>
      <c r="N19" s="69">
        <v>42.3</v>
      </c>
      <c r="O19" s="49">
        <f>N19+'19.05.2017 '!O19</f>
        <v>540.5</v>
      </c>
      <c r="P19" s="79">
        <v>20.553999999999998</v>
      </c>
      <c r="Q19" s="298">
        <f>P19+'19.05.2017 '!Q19</f>
        <v>436.93329999999992</v>
      </c>
      <c r="R19" s="79">
        <v>4.7699999999999996</v>
      </c>
      <c r="S19" s="53">
        <f>R19+'19.05.2017 '!S19</f>
        <v>47.103999999999999</v>
      </c>
      <c r="T19" s="93">
        <v>0</v>
      </c>
      <c r="U19" s="51">
        <f>T19+'19.05.2017 '!U19</f>
        <v>21.021000000000001</v>
      </c>
      <c r="V19" s="94">
        <v>0</v>
      </c>
      <c r="W19" s="55">
        <f>V19+'19.05.2017 '!W19</f>
        <v>1</v>
      </c>
      <c r="X19" s="95">
        <v>3.2199999999999999E-2</v>
      </c>
      <c r="Y19" s="57">
        <f>X19+'19.05.2017 '!Y19</f>
        <v>0.47889999999999994</v>
      </c>
      <c r="Z19" s="79">
        <v>50</v>
      </c>
      <c r="AA19" s="58">
        <f>Z19+'19.05.2017 '!AA19</f>
        <v>963</v>
      </c>
      <c r="AB19" s="80">
        <v>3</v>
      </c>
      <c r="AC19" s="59">
        <f>AB19+'19.05.2017 '!AC19</f>
        <v>55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27.833333333333332</v>
      </c>
      <c r="D20" s="85">
        <f t="shared" si="0"/>
        <v>32</v>
      </c>
      <c r="E20" s="99">
        <f t="shared" si="0"/>
        <v>334</v>
      </c>
      <c r="F20" s="44">
        <v>20</v>
      </c>
      <c r="G20" s="45">
        <f>F20+'19.05.2017 '!G20</f>
        <v>164</v>
      </c>
      <c r="H20" s="46">
        <v>11</v>
      </c>
      <c r="I20" s="47">
        <f>H20+'19.05.2017 '!I20</f>
        <v>141</v>
      </c>
      <c r="J20" s="89">
        <v>1</v>
      </c>
      <c r="K20" s="47">
        <f>J20+'19.05.2017 '!K20</f>
        <v>29</v>
      </c>
      <c r="L20" s="46">
        <v>0</v>
      </c>
      <c r="M20" s="43">
        <f>L20+'19.05.2017 '!M20</f>
        <v>0</v>
      </c>
      <c r="N20" s="44">
        <v>51</v>
      </c>
      <c r="O20" s="49">
        <f>N20+'19.05.2017 '!O20</f>
        <v>1845.9999999999998</v>
      </c>
      <c r="P20" s="100">
        <v>3</v>
      </c>
      <c r="Q20" s="298">
        <f>P20+'19.05.2017 '!Q20</f>
        <v>1504</v>
      </c>
      <c r="R20" s="70">
        <v>1</v>
      </c>
      <c r="S20" s="53">
        <f>R20+'19.05.2017 '!S20</f>
        <v>22.7</v>
      </c>
      <c r="T20" s="100">
        <v>0</v>
      </c>
      <c r="U20" s="51">
        <f>T20+'19.05.2017 '!U20</f>
        <v>6.3000000000000007</v>
      </c>
      <c r="V20" s="101">
        <v>0</v>
      </c>
      <c r="W20" s="55">
        <f>V20+'19.05.2017 '!W20</f>
        <v>0</v>
      </c>
      <c r="X20" s="85">
        <v>0.376</v>
      </c>
      <c r="Y20" s="57">
        <f>X20+'19.05.2017 '!Y20</f>
        <v>1.0710000000000002</v>
      </c>
      <c r="Z20" s="85">
        <v>28</v>
      </c>
      <c r="AA20" s="58">
        <f>Z20+'19.05.2017 '!AA20</f>
        <v>343</v>
      </c>
      <c r="AB20" s="85">
        <v>1</v>
      </c>
      <c r="AC20" s="59">
        <f>AB20+'19.05.2017 '!AC20</f>
        <v>52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17.857142857142858</v>
      </c>
      <c r="D21" s="80">
        <f t="shared" si="0"/>
        <v>4</v>
      </c>
      <c r="E21" s="92">
        <f t="shared" si="0"/>
        <v>125</v>
      </c>
      <c r="F21" s="66">
        <v>1</v>
      </c>
      <c r="G21" s="45">
        <f>F21+'19.05.2017 '!G21</f>
        <v>41</v>
      </c>
      <c r="H21" s="67">
        <v>3</v>
      </c>
      <c r="I21" s="47">
        <f>H21+'19.05.2017 '!I21</f>
        <v>80</v>
      </c>
      <c r="J21" s="68">
        <v>0</v>
      </c>
      <c r="K21" s="47">
        <f>J21+'19.05.2017 '!K21</f>
        <v>4</v>
      </c>
      <c r="L21" s="68">
        <v>0</v>
      </c>
      <c r="M21" s="43">
        <f>L21+'19.05.2017 '!M21</f>
        <v>0</v>
      </c>
      <c r="N21" s="69">
        <v>9</v>
      </c>
      <c r="O21" s="49">
        <f>N21+'19.05.2017 '!O21</f>
        <v>231</v>
      </c>
      <c r="P21" s="104">
        <v>0</v>
      </c>
      <c r="Q21" s="298">
        <f>P21+'19.05.2017 '!Q21</f>
        <v>164.5</v>
      </c>
      <c r="R21" s="79">
        <v>0</v>
      </c>
      <c r="S21" s="53">
        <f>R21+'19.05.2017 '!S21</f>
        <v>0</v>
      </c>
      <c r="T21" s="80">
        <v>0</v>
      </c>
      <c r="U21" s="51">
        <f>T21+'19.05.2017 '!U21</f>
        <v>0</v>
      </c>
      <c r="V21" s="80">
        <v>0</v>
      </c>
      <c r="W21" s="55">
        <f>V21+'19.05.2017 '!W21</f>
        <v>0</v>
      </c>
      <c r="X21" s="105">
        <v>1.1E-4</v>
      </c>
      <c r="Y21" s="57">
        <f>X21+'19.05.2017 '!Y21</f>
        <v>1.6580000000000001E-2</v>
      </c>
      <c r="Z21" s="80">
        <v>1</v>
      </c>
      <c r="AA21" s="58">
        <f>Z21+'19.05.2017 '!AA21</f>
        <v>85</v>
      </c>
      <c r="AB21" s="80">
        <v>0</v>
      </c>
      <c r="AC21" s="59">
        <f>AB21+'19.05.2017 '!AC21</f>
        <v>7</v>
      </c>
    </row>
    <row r="22" spans="1:31" s="72" customFormat="1" ht="69.95" customHeight="1" thickBot="1" x14ac:dyDescent="0.45">
      <c r="A22" s="106" t="s">
        <v>32</v>
      </c>
      <c r="B22" s="107">
        <v>8</v>
      </c>
      <c r="C22" s="108">
        <f t="shared" si="1"/>
        <v>13.5</v>
      </c>
      <c r="D22" s="85">
        <v>1</v>
      </c>
      <c r="E22" s="109">
        <f t="shared" si="0"/>
        <v>108</v>
      </c>
      <c r="F22" s="110">
        <v>1</v>
      </c>
      <c r="G22" s="45">
        <f>F22+'19.05.2017 '!G22</f>
        <v>83</v>
      </c>
      <c r="H22" s="111">
        <v>0</v>
      </c>
      <c r="I22" s="47">
        <f>H22+'19.05.2017 '!I22</f>
        <v>24</v>
      </c>
      <c r="J22" s="111">
        <v>0</v>
      </c>
      <c r="K22" s="47">
        <f>J22+'19.05.2017 '!K22</f>
        <v>1</v>
      </c>
      <c r="L22" s="111">
        <v>0</v>
      </c>
      <c r="M22" s="43">
        <f>L22+'19.05.2017 '!M22</f>
        <v>0</v>
      </c>
      <c r="N22" s="110">
        <v>21</v>
      </c>
      <c r="O22" s="49">
        <f>N22+'19.05.2017 '!O22</f>
        <v>496</v>
      </c>
      <c r="P22" s="112">
        <v>102</v>
      </c>
      <c r="Q22" s="298">
        <f>P22+'19.05.2017 '!Q22</f>
        <v>338.5</v>
      </c>
      <c r="R22" s="113">
        <v>11.06</v>
      </c>
      <c r="S22" s="53">
        <f>R22+'19.05.2017 '!S22</f>
        <v>95.080000000000013</v>
      </c>
      <c r="T22" s="114">
        <v>12.164</v>
      </c>
      <c r="U22" s="51">
        <f>T22+'19.05.2017 '!U22</f>
        <v>12.164</v>
      </c>
      <c r="V22" s="114">
        <v>0</v>
      </c>
      <c r="W22" s="55">
        <f>V22+'19.05.2017 '!W22</f>
        <v>3</v>
      </c>
      <c r="X22" s="114">
        <v>0</v>
      </c>
      <c r="Y22" s="57">
        <f>X22+'19.05.2017 '!Y22</f>
        <v>0.13249999999999998</v>
      </c>
      <c r="Z22" s="114">
        <v>2</v>
      </c>
      <c r="AA22" s="58">
        <f>Z22+'19.05.2017 '!AA22</f>
        <v>264</v>
      </c>
      <c r="AB22" s="115">
        <v>0</v>
      </c>
      <c r="AC22" s="59">
        <f>AB22+'19.05.2017 '!AC22</f>
        <v>5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213</v>
      </c>
      <c r="C23" s="118">
        <f>E23/B23</f>
        <v>28.511737089201876</v>
      </c>
      <c r="D23" s="119">
        <f t="shared" si="0"/>
        <v>435</v>
      </c>
      <c r="E23" s="120">
        <f t="shared" si="0"/>
        <v>6073</v>
      </c>
      <c r="F23" s="121">
        <f t="shared" ref="F23:AC23" si="2">F22+F21+F20+F19+F18+F17+F16+F15+F14+F13</f>
        <v>277</v>
      </c>
      <c r="G23" s="121">
        <f t="shared" si="2"/>
        <v>3698</v>
      </c>
      <c r="H23" s="121">
        <f t="shared" si="2"/>
        <v>142</v>
      </c>
      <c r="I23" s="122">
        <f t="shared" si="2"/>
        <v>2034</v>
      </c>
      <c r="J23" s="121">
        <f t="shared" si="2"/>
        <v>11</v>
      </c>
      <c r="K23" s="122">
        <f t="shared" si="2"/>
        <v>294</v>
      </c>
      <c r="L23" s="121">
        <f t="shared" si="2"/>
        <v>5</v>
      </c>
      <c r="M23" s="121">
        <f t="shared" si="2"/>
        <v>47</v>
      </c>
      <c r="N23" s="123">
        <f t="shared" si="2"/>
        <v>1180.5</v>
      </c>
      <c r="O23" s="124">
        <f t="shared" si="2"/>
        <v>22786.2</v>
      </c>
      <c r="P23" s="125">
        <f>P22+P21+P20+P19+P18+P17+P16+P15+P14+P13</f>
        <v>882.07159999999999</v>
      </c>
      <c r="Q23" s="125">
        <f t="shared" si="2"/>
        <v>16109.933850000001</v>
      </c>
      <c r="R23" s="125">
        <f t="shared" si="2"/>
        <v>51.75</v>
      </c>
      <c r="S23" s="126">
        <f t="shared" si="2"/>
        <v>8190.2260000000006</v>
      </c>
      <c r="T23" s="125">
        <f t="shared" si="2"/>
        <v>72.626000000000005</v>
      </c>
      <c r="U23" s="125">
        <f t="shared" si="2"/>
        <v>8357.4515300000003</v>
      </c>
      <c r="V23" s="122">
        <f t="shared" si="2"/>
        <v>12</v>
      </c>
      <c r="W23" s="122">
        <f t="shared" si="2"/>
        <v>361</v>
      </c>
      <c r="X23" s="125">
        <f t="shared" si="2"/>
        <v>1.7251999999999998</v>
      </c>
      <c r="Y23" s="125">
        <f t="shared" si="2"/>
        <v>20.645604500000001</v>
      </c>
      <c r="Z23" s="126">
        <f t="shared" si="2"/>
        <v>1398</v>
      </c>
      <c r="AA23" s="121">
        <f t="shared" si="2"/>
        <v>39235</v>
      </c>
      <c r="AB23" s="121">
        <f t="shared" si="2"/>
        <v>39</v>
      </c>
      <c r="AC23" s="121">
        <f t="shared" si="2"/>
        <v>736</v>
      </c>
    </row>
    <row r="24" spans="1:31" s="337" customFormat="1" ht="57" customHeight="1" thickBot="1" x14ac:dyDescent="0.45">
      <c r="A24" s="330" t="s">
        <v>39</v>
      </c>
      <c r="B24" s="331">
        <v>210</v>
      </c>
      <c r="C24" s="332">
        <v>29.49</v>
      </c>
      <c r="D24" s="333">
        <v>358</v>
      </c>
      <c r="E24" s="334">
        <v>6193</v>
      </c>
      <c r="F24" s="335">
        <v>225</v>
      </c>
      <c r="G24" s="336">
        <v>3781</v>
      </c>
      <c r="H24" s="336">
        <v>116</v>
      </c>
      <c r="I24" s="336">
        <v>2063</v>
      </c>
      <c r="J24" s="336">
        <v>12</v>
      </c>
      <c r="K24" s="336">
        <v>314</v>
      </c>
      <c r="L24" s="336">
        <v>5</v>
      </c>
      <c r="M24" s="336">
        <v>35</v>
      </c>
      <c r="N24" s="336">
        <v>1639.9</v>
      </c>
      <c r="O24" s="336">
        <v>20992.7</v>
      </c>
      <c r="P24" s="336">
        <v>728.1</v>
      </c>
      <c r="Q24" s="336">
        <v>14449.6</v>
      </c>
      <c r="R24" s="336">
        <v>23.709</v>
      </c>
      <c r="S24" s="336">
        <v>2573.8000000000002</v>
      </c>
      <c r="T24" s="336">
        <v>96.49</v>
      </c>
      <c r="U24" s="336">
        <v>2059.6999999999998</v>
      </c>
      <c r="V24" s="336">
        <v>14</v>
      </c>
      <c r="W24" s="336">
        <v>341</v>
      </c>
      <c r="X24" s="336">
        <v>1.766</v>
      </c>
      <c r="Y24" s="336">
        <v>20.82</v>
      </c>
      <c r="Z24" s="336">
        <v>2982</v>
      </c>
      <c r="AA24" s="336">
        <v>37165</v>
      </c>
      <c r="AB24" s="336">
        <v>48</v>
      </c>
      <c r="AC24" s="336">
        <v>672</v>
      </c>
    </row>
    <row r="25" spans="1:31" s="72" customFormat="1" ht="53.25" customHeight="1" thickBot="1" x14ac:dyDescent="0.45">
      <c r="A25" s="136" t="s">
        <v>34</v>
      </c>
      <c r="B25" s="137">
        <f>B23-B24</f>
        <v>3</v>
      </c>
      <c r="C25" s="137">
        <f>C23-C24</f>
        <v>-0.97826291079812222</v>
      </c>
      <c r="D25" s="137">
        <f t="shared" ref="D25:AC25" si="3">D23-D24</f>
        <v>77</v>
      </c>
      <c r="E25" s="138">
        <f t="shared" si="3"/>
        <v>-120</v>
      </c>
      <c r="F25" s="139">
        <f t="shared" si="3"/>
        <v>52</v>
      </c>
      <c r="G25" s="140">
        <f t="shared" si="3"/>
        <v>-83</v>
      </c>
      <c r="H25" s="140">
        <f t="shared" si="3"/>
        <v>26</v>
      </c>
      <c r="I25" s="140">
        <f t="shared" si="3"/>
        <v>-29</v>
      </c>
      <c r="J25" s="140">
        <f t="shared" si="3"/>
        <v>-1</v>
      </c>
      <c r="K25" s="140">
        <f t="shared" si="3"/>
        <v>-20</v>
      </c>
      <c r="L25" s="140">
        <f t="shared" si="3"/>
        <v>0</v>
      </c>
      <c r="M25" s="140">
        <f t="shared" si="3"/>
        <v>12</v>
      </c>
      <c r="N25" s="141">
        <f t="shared" si="3"/>
        <v>-459.40000000000009</v>
      </c>
      <c r="O25" s="140">
        <f t="shared" si="3"/>
        <v>1793.5</v>
      </c>
      <c r="P25" s="140">
        <f t="shared" si="3"/>
        <v>153.97159999999997</v>
      </c>
      <c r="Q25" s="142">
        <f>Q23-Q24</f>
        <v>1660.3338500000009</v>
      </c>
      <c r="R25" s="141">
        <f t="shared" si="3"/>
        <v>28.041</v>
      </c>
      <c r="S25" s="140">
        <f t="shared" si="3"/>
        <v>5616.4260000000004</v>
      </c>
      <c r="T25" s="140">
        <f t="shared" si="3"/>
        <v>-23.86399999999999</v>
      </c>
      <c r="U25" s="140">
        <f t="shared" si="3"/>
        <v>6297.7515300000005</v>
      </c>
      <c r="V25" s="140">
        <f t="shared" si="3"/>
        <v>-2</v>
      </c>
      <c r="W25" s="140">
        <f t="shared" si="3"/>
        <v>20</v>
      </c>
      <c r="X25" s="143">
        <f t="shared" si="3"/>
        <v>-4.0800000000000169E-2</v>
      </c>
      <c r="Y25" s="143">
        <f t="shared" si="3"/>
        <v>-0.17439549999999926</v>
      </c>
      <c r="Z25" s="140">
        <f t="shared" si="3"/>
        <v>-1584</v>
      </c>
      <c r="AA25" s="140">
        <f t="shared" si="3"/>
        <v>2070</v>
      </c>
      <c r="AB25" s="140">
        <f t="shared" si="3"/>
        <v>-9</v>
      </c>
      <c r="AC25" s="138">
        <f t="shared" si="3"/>
        <v>64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4" zoomScaleNormal="40" zoomScaleSheetLayoutView="34" workbookViewId="0">
      <pane ySplit="12" topLeftCell="A13" activePane="bottomLeft" state="frozen"/>
      <selection pane="bottomLeft" activeCell="A16" sqref="A16:XFD16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42868</v>
      </c>
      <c r="K6" s="9" t="s">
        <v>2</v>
      </c>
      <c r="L6" s="8">
        <v>42874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307"/>
      <c r="E11" s="309"/>
      <c r="F11" s="310"/>
      <c r="G11" s="311"/>
      <c r="H11" s="21"/>
      <c r="I11" s="21"/>
      <c r="J11" s="312"/>
      <c r="K11" s="312"/>
      <c r="L11" s="312"/>
      <c r="M11" s="309"/>
      <c r="N11" s="23"/>
      <c r="O11" s="24"/>
      <c r="P11" s="305"/>
      <c r="Q11" s="306"/>
      <c r="R11" s="307"/>
      <c r="S11" s="308"/>
      <c r="T11" s="307"/>
      <c r="U11" s="308"/>
      <c r="V11" s="307"/>
      <c r="W11" s="308"/>
      <c r="X11" s="307"/>
      <c r="Y11" s="308"/>
      <c r="Z11" s="307"/>
      <c r="AA11" s="308"/>
      <c r="AB11" s="307"/>
      <c r="AC11" s="309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26.911111111111111</v>
      </c>
      <c r="D13" s="42">
        <f t="shared" ref="D13:E23" si="0">F13+H13+J13+L13</f>
        <v>74</v>
      </c>
      <c r="E13" s="43">
        <f t="shared" si="0"/>
        <v>1211</v>
      </c>
      <c r="F13" s="44">
        <v>38</v>
      </c>
      <c r="G13" s="45">
        <f>F13+'12.05.2017 '!G13</f>
        <v>731</v>
      </c>
      <c r="H13" s="46">
        <v>34</v>
      </c>
      <c r="I13" s="47">
        <f>H13+'12.05.2017 '!I13</f>
        <v>403</v>
      </c>
      <c r="J13" s="46">
        <v>2</v>
      </c>
      <c r="K13" s="47">
        <f>J13+'12.05.2017 '!K13</f>
        <v>57</v>
      </c>
      <c r="L13" s="46">
        <v>0</v>
      </c>
      <c r="M13" s="43">
        <f>L13+'12.05.2017 '!M13</f>
        <v>20</v>
      </c>
      <c r="N13" s="48">
        <v>815.3</v>
      </c>
      <c r="O13" s="49">
        <f>N13+'12.05.2017 '!O13</f>
        <v>9573.9</v>
      </c>
      <c r="P13" s="50">
        <v>56.059130000000003</v>
      </c>
      <c r="Q13" s="327">
        <f>P13+'12.05.2017 '!Q13</f>
        <v>5441.8618500000002</v>
      </c>
      <c r="R13" s="70">
        <v>3.9929999999999999</v>
      </c>
      <c r="S13" s="53">
        <f>R13+'12.05.2017 '!S13</f>
        <v>1257.9259999999999</v>
      </c>
      <c r="T13" s="42">
        <v>24.443000000000001</v>
      </c>
      <c r="U13" s="51">
        <f>T13+'12.05.2017 '!U13</f>
        <v>1171.1849999999999</v>
      </c>
      <c r="V13" s="54">
        <v>4</v>
      </c>
      <c r="W13" s="55">
        <f>V13+'12.05.2017 '!W13</f>
        <v>108</v>
      </c>
      <c r="X13" s="56">
        <v>0.28417500000000001</v>
      </c>
      <c r="Y13" s="57">
        <f>X13+'12.05.2017 '!Y13</f>
        <v>3.5766724999999999</v>
      </c>
      <c r="Z13" s="42">
        <v>2623</v>
      </c>
      <c r="AA13" s="58">
        <f>Z13+'12.05.2017 '!AA13</f>
        <v>17340</v>
      </c>
      <c r="AB13" s="56">
        <v>19</v>
      </c>
      <c r="AC13" s="59">
        <f>AB13+'12.05.2017 '!AC13</f>
        <v>134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36.571428571428569</v>
      </c>
      <c r="D14" s="64">
        <f t="shared" si="0"/>
        <v>9</v>
      </c>
      <c r="E14" s="65">
        <f t="shared" si="0"/>
        <v>256</v>
      </c>
      <c r="F14" s="66">
        <v>2</v>
      </c>
      <c r="G14" s="45">
        <f>F14+'12.05.2017 '!G14</f>
        <v>60</v>
      </c>
      <c r="H14" s="67">
        <v>7</v>
      </c>
      <c r="I14" s="47">
        <f>H14+'12.05.2017 '!I14</f>
        <v>196</v>
      </c>
      <c r="J14" s="68">
        <v>0</v>
      </c>
      <c r="K14" s="47">
        <f>J14+'12.05.2017 '!K14</f>
        <v>0</v>
      </c>
      <c r="L14" s="68">
        <v>0</v>
      </c>
      <c r="M14" s="43">
        <f>L14+'12.05.2017 '!M14</f>
        <v>0</v>
      </c>
      <c r="N14" s="69">
        <v>20</v>
      </c>
      <c r="O14" s="49">
        <f>N14+'12.05.2017 '!O14</f>
        <v>984.09999999999991</v>
      </c>
      <c r="P14" s="52">
        <v>12</v>
      </c>
      <c r="Q14" s="298">
        <f>P14+'12.05.2017 '!Q14</f>
        <v>439.5</v>
      </c>
      <c r="R14" s="70">
        <v>0</v>
      </c>
      <c r="S14" s="53">
        <f>R14+'12.05.2017 '!S14</f>
        <v>19.045000000000002</v>
      </c>
      <c r="T14" s="42">
        <v>0</v>
      </c>
      <c r="U14" s="51">
        <f>T14+'12.05.2017 '!U14</f>
        <v>12.401</v>
      </c>
      <c r="V14" s="42">
        <v>0</v>
      </c>
      <c r="W14" s="55">
        <f>V14+'12.05.2017 '!W14</f>
        <v>14</v>
      </c>
      <c r="X14" s="42">
        <v>0</v>
      </c>
      <c r="Y14" s="57">
        <f>X14+'12.05.2017 '!Y14</f>
        <v>0.96370000000000022</v>
      </c>
      <c r="Z14" s="42">
        <v>2</v>
      </c>
      <c r="AA14" s="58">
        <f>Z14+'12.05.2017 '!AA14</f>
        <v>294</v>
      </c>
      <c r="AB14" s="42">
        <v>0</v>
      </c>
      <c r="AC14" s="59">
        <f>AB14+'12.05.2017 '!AC14</f>
        <v>20</v>
      </c>
      <c r="AD14" s="71"/>
    </row>
    <row r="15" spans="1:30" s="304" customFormat="1" ht="69.95" customHeight="1" x14ac:dyDescent="0.4">
      <c r="A15" s="96" t="s">
        <v>25</v>
      </c>
      <c r="B15" s="97">
        <v>48</v>
      </c>
      <c r="C15" s="98">
        <f t="shared" ref="C15:C22" si="1">E15/B15</f>
        <v>32.020833333333336</v>
      </c>
      <c r="D15" s="301">
        <f>F15+H15+J15+L15</f>
        <v>109</v>
      </c>
      <c r="E15" s="316">
        <f>G15+I15+K15+M15</f>
        <v>1537</v>
      </c>
      <c r="F15" s="317">
        <v>72</v>
      </c>
      <c r="G15" s="46">
        <f>F15+'12.05.2017 '!G15</f>
        <v>1131</v>
      </c>
      <c r="H15" s="318">
        <v>36</v>
      </c>
      <c r="I15" s="296">
        <f>H15+'12.05.2017 '!I15</f>
        <v>356</v>
      </c>
      <c r="J15" s="318">
        <v>1</v>
      </c>
      <c r="K15" s="296">
        <f>J15+'12.05.2017 '!K15</f>
        <v>50</v>
      </c>
      <c r="L15" s="318">
        <v>0</v>
      </c>
      <c r="M15" s="99">
        <f>L15+'12.05.2017 '!M15</f>
        <v>0</v>
      </c>
      <c r="N15" s="317">
        <v>190.3</v>
      </c>
      <c r="O15" s="292">
        <f>N15+'12.05.2017 '!O15</f>
        <v>2667.3</v>
      </c>
      <c r="P15" s="70">
        <v>121.1</v>
      </c>
      <c r="Q15" s="298">
        <f>P15+'12.05.2017 '!Q15</f>
        <v>3323.623</v>
      </c>
      <c r="R15" s="70">
        <v>44.139000000000003</v>
      </c>
      <c r="S15" s="282">
        <f>R15+'12.05.2017 '!S15</f>
        <v>405.37299999999999</v>
      </c>
      <c r="T15" s="85">
        <v>44.664000000000001</v>
      </c>
      <c r="U15" s="298">
        <f>T15+'12.05.2017 '!U15</f>
        <v>402.45500000000004</v>
      </c>
      <c r="V15" s="85">
        <v>10</v>
      </c>
      <c r="W15" s="300">
        <f>V15+'12.05.2017 '!W15</f>
        <v>106</v>
      </c>
      <c r="X15" s="100">
        <v>0.53929000000000005</v>
      </c>
      <c r="Y15" s="283">
        <f>X15+'12.05.2017 '!Y15</f>
        <v>4.6060600000000003</v>
      </c>
      <c r="Z15" s="85">
        <v>164</v>
      </c>
      <c r="AA15" s="302">
        <f>Z15+'12.05.2017 '!AA15</f>
        <v>15928</v>
      </c>
      <c r="AB15" s="85">
        <v>18</v>
      </c>
      <c r="AC15" s="303">
        <f>AB15+'12.05.2017 '!AC15</f>
        <v>172</v>
      </c>
    </row>
    <row r="16" spans="1:30" s="72" customFormat="1" ht="69.95" customHeight="1" x14ac:dyDescent="0.4">
      <c r="A16" s="61" t="s">
        <v>26</v>
      </c>
      <c r="B16" s="62">
        <v>38</v>
      </c>
      <c r="C16" s="63">
        <f t="shared" si="1"/>
        <v>32</v>
      </c>
      <c r="D16" s="64">
        <f>F16+H16+J16+L16</f>
        <v>74</v>
      </c>
      <c r="E16" s="78">
        <f t="shared" si="0"/>
        <v>1216</v>
      </c>
      <c r="F16" s="66">
        <v>48</v>
      </c>
      <c r="G16" s="45">
        <f>F16+'12.05.2017 '!G16</f>
        <v>621</v>
      </c>
      <c r="H16" s="68">
        <v>24</v>
      </c>
      <c r="I16" s="47">
        <f>H16+'12.05.2017 '!I16</f>
        <v>519</v>
      </c>
      <c r="J16" s="68">
        <v>1</v>
      </c>
      <c r="K16" s="47">
        <f>J16+'12.05.2017 '!K16</f>
        <v>71</v>
      </c>
      <c r="L16" s="68">
        <v>1</v>
      </c>
      <c r="M16" s="43">
        <f>L16+'12.05.2017 '!M16</f>
        <v>5</v>
      </c>
      <c r="N16" s="69">
        <v>369.9</v>
      </c>
      <c r="O16" s="49">
        <f>N16+'12.05.2017 '!O16</f>
        <v>3612.1000000000004</v>
      </c>
      <c r="P16" s="79">
        <v>130.30000000000001</v>
      </c>
      <c r="Q16" s="298">
        <f>P16+'12.05.2017 '!Q16</f>
        <v>1799.7070000000001</v>
      </c>
      <c r="R16" s="79">
        <v>0</v>
      </c>
      <c r="S16" s="53">
        <f>R16+'12.05.2017 '!S16</f>
        <v>371.80699999999996</v>
      </c>
      <c r="T16" s="80">
        <v>9.1180000000000003</v>
      </c>
      <c r="U16" s="51">
        <f>T16+'12.05.2017 '!U16</f>
        <v>188.74400000000003</v>
      </c>
      <c r="V16" s="80">
        <v>20</v>
      </c>
      <c r="W16" s="55">
        <f>V16+'12.05.2017 '!W16</f>
        <v>115</v>
      </c>
      <c r="X16" s="81">
        <v>0.26200000000000001</v>
      </c>
      <c r="Y16" s="57">
        <f>X16+'12.05.2017 '!Y16</f>
        <v>4.7144049999999993</v>
      </c>
      <c r="Z16" s="80">
        <v>73</v>
      </c>
      <c r="AA16" s="302">
        <f>Z16+'12.05.2017 '!AA16</f>
        <v>1486</v>
      </c>
      <c r="AB16" s="80">
        <v>20</v>
      </c>
      <c r="AC16" s="59">
        <f>AB16+'12.05.2017 '!AC16</f>
        <v>197</v>
      </c>
      <c r="AD16" s="71"/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12.68</v>
      </c>
      <c r="D17" s="56">
        <f t="shared" si="0"/>
        <v>16</v>
      </c>
      <c r="E17" s="82">
        <f t="shared" si="0"/>
        <v>317</v>
      </c>
      <c r="F17" s="76">
        <v>9</v>
      </c>
      <c r="G17" s="45">
        <f>F17+'12.05.2017 '!G17</f>
        <v>165</v>
      </c>
      <c r="H17" s="77">
        <v>6</v>
      </c>
      <c r="I17" s="47">
        <f>H17+'12.05.2017 '!I17</f>
        <v>117</v>
      </c>
      <c r="J17" s="77">
        <v>1</v>
      </c>
      <c r="K17" s="47">
        <f>J17+'12.05.2017 '!K17</f>
        <v>35</v>
      </c>
      <c r="L17" s="77">
        <v>0</v>
      </c>
      <c r="M17" s="43">
        <f>L17+'12.05.2017 '!M17</f>
        <v>0</v>
      </c>
      <c r="N17" s="83">
        <v>43</v>
      </c>
      <c r="O17" s="49">
        <f>N17+'12.05.2017 '!O17</f>
        <v>1446.5</v>
      </c>
      <c r="P17" s="42">
        <v>14.702730000000001</v>
      </c>
      <c r="Q17" s="298">
        <f>P17+'12.05.2017 '!Q17</f>
        <v>1280.8911000000001</v>
      </c>
      <c r="R17" s="70">
        <v>0.5</v>
      </c>
      <c r="S17" s="53">
        <f>R17+'12.05.2017 '!S17</f>
        <v>9.3859999999999992</v>
      </c>
      <c r="T17" s="52">
        <v>0.5</v>
      </c>
      <c r="U17" s="51">
        <f>T17+'12.05.2017 '!U17</f>
        <v>5.3869999999999996</v>
      </c>
      <c r="V17" s="42">
        <v>0</v>
      </c>
      <c r="W17" s="55">
        <f>V17+'12.05.2017 '!W17</f>
        <v>2</v>
      </c>
      <c r="X17" s="84">
        <v>3.5370000000000002E-3</v>
      </c>
      <c r="Y17" s="57">
        <f>X17+'12.05.2017 '!Y17</f>
        <v>1.2188969999999999</v>
      </c>
      <c r="Z17" s="85">
        <v>12</v>
      </c>
      <c r="AA17" s="58">
        <f>Z17+'12.05.2017 '!AA17</f>
        <v>204</v>
      </c>
      <c r="AB17" s="56">
        <v>0</v>
      </c>
      <c r="AC17" s="59">
        <f>AB17+'12.05.2017 '!AC17</f>
        <v>3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21.785714285714285</v>
      </c>
      <c r="D18" s="64">
        <f t="shared" si="0"/>
        <v>31</v>
      </c>
      <c r="E18" s="78">
        <f t="shared" si="0"/>
        <v>305</v>
      </c>
      <c r="F18" s="86">
        <v>28</v>
      </c>
      <c r="G18" s="45">
        <f>F18+'12.05.2017 '!G18</f>
        <v>258</v>
      </c>
      <c r="H18" s="68">
        <v>2</v>
      </c>
      <c r="I18" s="47">
        <f>H18+'12.05.2017 '!I18</f>
        <v>32</v>
      </c>
      <c r="J18" s="87">
        <v>1</v>
      </c>
      <c r="K18" s="47">
        <f>J18+'12.05.2017 '!K18</f>
        <v>6</v>
      </c>
      <c r="L18" s="87">
        <v>0</v>
      </c>
      <c r="M18" s="43">
        <f>L18+'12.05.2017 '!M18</f>
        <v>9</v>
      </c>
      <c r="N18" s="88">
        <v>14.5</v>
      </c>
      <c r="O18" s="49">
        <f>N18+'12.05.2017 '!O18</f>
        <v>331.59999999999997</v>
      </c>
      <c r="P18" s="79">
        <v>5</v>
      </c>
      <c r="Q18" s="298">
        <f>P18+'12.05.2017 '!Q18</f>
        <v>623.9</v>
      </c>
      <c r="R18" s="79">
        <v>0</v>
      </c>
      <c r="S18" s="53">
        <f>R18+'12.05.2017 '!S18</f>
        <v>5926.8850000000002</v>
      </c>
      <c r="T18" s="80">
        <v>0</v>
      </c>
      <c r="U18" s="51">
        <f>T18+'12.05.2017 '!U18</f>
        <v>6477.3325300000006</v>
      </c>
      <c r="V18" s="64">
        <v>0</v>
      </c>
      <c r="W18" s="55">
        <f>V18+'12.05.2017 '!W18</f>
        <v>0</v>
      </c>
      <c r="X18" s="64">
        <v>0.4955</v>
      </c>
      <c r="Y18" s="57">
        <f>X18+'12.05.2017 '!Y18</f>
        <v>2.5499999999999998</v>
      </c>
      <c r="Z18" s="64">
        <v>90</v>
      </c>
      <c r="AA18" s="58">
        <f>Z18+'12.05.2017 '!AA18</f>
        <v>1011</v>
      </c>
      <c r="AB18" s="64">
        <v>3</v>
      </c>
      <c r="AC18" s="59">
        <f>AB18+'12.05.2017 '!AC18</f>
        <v>56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29.555555555555557</v>
      </c>
      <c r="D19" s="80">
        <f t="shared" si="0"/>
        <v>19</v>
      </c>
      <c r="E19" s="92">
        <f t="shared" si="0"/>
        <v>266</v>
      </c>
      <c r="F19" s="66">
        <v>18</v>
      </c>
      <c r="G19" s="45">
        <f>F19+'12.05.2017 '!G19</f>
        <v>189</v>
      </c>
      <c r="H19" s="68">
        <v>1</v>
      </c>
      <c r="I19" s="47">
        <f>H19+'12.05.2017 '!I19</f>
        <v>38</v>
      </c>
      <c r="J19" s="68">
        <v>0</v>
      </c>
      <c r="K19" s="47">
        <f>J19+'12.05.2017 '!K19</f>
        <v>31</v>
      </c>
      <c r="L19" s="68">
        <v>0</v>
      </c>
      <c r="M19" s="43">
        <f>L19+'12.05.2017 '!M19</f>
        <v>8</v>
      </c>
      <c r="N19" s="69">
        <v>46.9</v>
      </c>
      <c r="O19" s="49">
        <f>N19+'12.05.2017 '!O19</f>
        <v>498.2</v>
      </c>
      <c r="P19" s="79">
        <v>25.7013</v>
      </c>
      <c r="Q19" s="298">
        <f>P19+'12.05.2017 '!Q19</f>
        <v>416.37929999999994</v>
      </c>
      <c r="R19" s="79">
        <v>3.2650000000000001</v>
      </c>
      <c r="S19" s="53">
        <f>R19+'12.05.2017 '!S19</f>
        <v>42.333999999999996</v>
      </c>
      <c r="T19" s="93">
        <v>2.222</v>
      </c>
      <c r="U19" s="51">
        <f>T19+'12.05.2017 '!U19</f>
        <v>21.021000000000001</v>
      </c>
      <c r="V19" s="94">
        <v>0</v>
      </c>
      <c r="W19" s="55">
        <f>V19+'12.05.2017 '!W19</f>
        <v>1</v>
      </c>
      <c r="X19" s="95">
        <v>8.6999999999999994E-3</v>
      </c>
      <c r="Y19" s="57">
        <f>X19+'12.05.2017 '!Y19</f>
        <v>0.44669999999999993</v>
      </c>
      <c r="Z19" s="79">
        <v>33</v>
      </c>
      <c r="AA19" s="58">
        <f>Z19+'12.05.2017 '!AA19</f>
        <v>913</v>
      </c>
      <c r="AB19" s="80">
        <v>0</v>
      </c>
      <c r="AC19" s="59">
        <f>AB19+'12.05.2017 '!AC19</f>
        <v>52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25.166666666666668</v>
      </c>
      <c r="D20" s="85">
        <f t="shared" si="0"/>
        <v>30</v>
      </c>
      <c r="E20" s="99">
        <f t="shared" si="0"/>
        <v>302</v>
      </c>
      <c r="F20" s="44">
        <v>19</v>
      </c>
      <c r="G20" s="45">
        <f>F20+'12.05.2017 '!G20</f>
        <v>144</v>
      </c>
      <c r="H20" s="46">
        <v>10</v>
      </c>
      <c r="I20" s="47">
        <f>H20+'12.05.2017 '!I20</f>
        <v>130</v>
      </c>
      <c r="J20" s="89">
        <v>1</v>
      </c>
      <c r="K20" s="47">
        <f>J20+'12.05.2017 '!K20</f>
        <v>28</v>
      </c>
      <c r="L20" s="46">
        <v>0</v>
      </c>
      <c r="M20" s="43">
        <f>L20+'12.05.2017 '!M20</f>
        <v>0</v>
      </c>
      <c r="N20" s="44">
        <v>119</v>
      </c>
      <c r="O20" s="49">
        <f>N20+'12.05.2017 '!O20</f>
        <v>1794.9999999999998</v>
      </c>
      <c r="P20" s="100">
        <v>49</v>
      </c>
      <c r="Q20" s="298">
        <f>P20+'12.05.2017 '!Q20</f>
        <v>1501</v>
      </c>
      <c r="R20" s="70">
        <v>2.4</v>
      </c>
      <c r="S20" s="53">
        <f>R20+'12.05.2017 '!S20</f>
        <v>21.7</v>
      </c>
      <c r="T20" s="100">
        <v>1.2</v>
      </c>
      <c r="U20" s="51">
        <f>T20+'12.05.2017 '!U20</f>
        <v>6.3000000000000007</v>
      </c>
      <c r="V20" s="101">
        <v>0</v>
      </c>
      <c r="W20" s="55">
        <f>V20+'12.05.2017 '!W20</f>
        <v>0</v>
      </c>
      <c r="X20" s="85">
        <v>6.5000000000000002E-2</v>
      </c>
      <c r="Y20" s="57">
        <f>X20+'12.05.2017 '!Y20</f>
        <v>0.69500000000000006</v>
      </c>
      <c r="Z20" s="85">
        <v>24</v>
      </c>
      <c r="AA20" s="58">
        <f>Z20+'12.05.2017 '!AA20</f>
        <v>315</v>
      </c>
      <c r="AB20" s="85">
        <v>11</v>
      </c>
      <c r="AC20" s="59">
        <f>AB20+'12.05.2017 '!AC20</f>
        <v>51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17.285714285714285</v>
      </c>
      <c r="D21" s="80">
        <f t="shared" si="0"/>
        <v>10</v>
      </c>
      <c r="E21" s="92">
        <f t="shared" si="0"/>
        <v>121</v>
      </c>
      <c r="F21" s="66">
        <v>8</v>
      </c>
      <c r="G21" s="45">
        <f>F21+'12.05.2017 '!G21</f>
        <v>40</v>
      </c>
      <c r="H21" s="67">
        <v>2</v>
      </c>
      <c r="I21" s="47">
        <f>H21+'12.05.2017 '!I21</f>
        <v>77</v>
      </c>
      <c r="J21" s="68">
        <v>0</v>
      </c>
      <c r="K21" s="47">
        <f>J21+'12.05.2017 '!K21</f>
        <v>4</v>
      </c>
      <c r="L21" s="68">
        <v>0</v>
      </c>
      <c r="M21" s="43">
        <f>L21+'12.05.2017 '!M21</f>
        <v>0</v>
      </c>
      <c r="N21" s="69">
        <v>6</v>
      </c>
      <c r="O21" s="49">
        <f>N21+'12.05.2017 '!O21</f>
        <v>222</v>
      </c>
      <c r="P21" s="104">
        <v>4.5</v>
      </c>
      <c r="Q21" s="298">
        <f>P21+'12.05.2017 '!Q21</f>
        <v>164.5</v>
      </c>
      <c r="R21" s="79">
        <v>0</v>
      </c>
      <c r="S21" s="53">
        <f>R21+'12.05.2017 '!S21</f>
        <v>0</v>
      </c>
      <c r="T21" s="80">
        <v>0</v>
      </c>
      <c r="U21" s="51">
        <f>T21+'12.05.2017 '!U21</f>
        <v>0</v>
      </c>
      <c r="V21" s="80">
        <v>0</v>
      </c>
      <c r="W21" s="55">
        <f>V21+'12.05.2017 '!W21</f>
        <v>0</v>
      </c>
      <c r="X21" s="105">
        <v>1.6900000000000001E-3</v>
      </c>
      <c r="Y21" s="57">
        <f>X21+'12.05.2017 '!Y21</f>
        <v>1.6470000000000002E-2</v>
      </c>
      <c r="Z21" s="80">
        <v>49</v>
      </c>
      <c r="AA21" s="58">
        <f>Z21+'12.05.2017 '!AA21</f>
        <v>84</v>
      </c>
      <c r="AB21" s="80">
        <v>1</v>
      </c>
      <c r="AC21" s="59">
        <f>AB21+'12.05.2017 '!AC21</f>
        <v>7</v>
      </c>
    </row>
    <row r="22" spans="1:31" s="72" customFormat="1" ht="69.95" customHeight="1" thickBot="1" x14ac:dyDescent="0.45">
      <c r="A22" s="106" t="s">
        <v>32</v>
      </c>
      <c r="B22" s="107">
        <v>8</v>
      </c>
      <c r="C22" s="108">
        <f t="shared" si="1"/>
        <v>13.375</v>
      </c>
      <c r="D22" s="85">
        <v>1</v>
      </c>
      <c r="E22" s="109">
        <f t="shared" si="0"/>
        <v>107</v>
      </c>
      <c r="F22" s="110">
        <v>1</v>
      </c>
      <c r="G22" s="45">
        <f>F22+'12.05.2017 '!G22</f>
        <v>82</v>
      </c>
      <c r="H22" s="111">
        <v>0</v>
      </c>
      <c r="I22" s="47">
        <f>H22+'12.05.2017 '!I22</f>
        <v>24</v>
      </c>
      <c r="J22" s="111">
        <v>0</v>
      </c>
      <c r="K22" s="47">
        <f>J22+'12.05.2017 '!K22</f>
        <v>1</v>
      </c>
      <c r="L22" s="111">
        <v>0</v>
      </c>
      <c r="M22" s="43">
        <f>L22+'12.05.2017 '!M22</f>
        <v>0</v>
      </c>
      <c r="N22" s="110">
        <v>5</v>
      </c>
      <c r="O22" s="49">
        <f>N22+'12.05.2017 '!O22</f>
        <v>475</v>
      </c>
      <c r="P22" s="112">
        <v>4</v>
      </c>
      <c r="Q22" s="298">
        <f>P22+'12.05.2017 '!Q22</f>
        <v>236.5</v>
      </c>
      <c r="R22" s="113">
        <v>0</v>
      </c>
      <c r="S22" s="53">
        <f>R22+'12.05.2017 '!S22</f>
        <v>84.02000000000001</v>
      </c>
      <c r="T22" s="114">
        <v>0</v>
      </c>
      <c r="U22" s="51">
        <f>T22+'12.05.2017 '!U22</f>
        <v>0</v>
      </c>
      <c r="V22" s="114">
        <v>2</v>
      </c>
      <c r="W22" s="55">
        <f>V22+'12.05.2017 '!W22</f>
        <v>3</v>
      </c>
      <c r="X22" s="114">
        <v>2.2499999999999999E-2</v>
      </c>
      <c r="Y22" s="57">
        <f>X22+'12.05.2017 '!Y22</f>
        <v>0.13249999999999998</v>
      </c>
      <c r="Z22" s="114">
        <v>121</v>
      </c>
      <c r="AA22" s="58">
        <f>Z22+'12.05.2017 '!AA22</f>
        <v>262</v>
      </c>
      <c r="AB22" s="115">
        <v>0</v>
      </c>
      <c r="AC22" s="59">
        <f>AB22+'12.05.2017 '!AC22</f>
        <v>5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213</v>
      </c>
      <c r="C23" s="118">
        <f>E23/B23</f>
        <v>26.469483568075116</v>
      </c>
      <c r="D23" s="119">
        <f t="shared" si="0"/>
        <v>373</v>
      </c>
      <c r="E23" s="120">
        <f t="shared" si="0"/>
        <v>5638</v>
      </c>
      <c r="F23" s="121">
        <f t="shared" ref="F23:AC23" si="2">F22+F21+F20+F19+F18+F17+F16+F15+F14+F13</f>
        <v>243</v>
      </c>
      <c r="G23" s="121">
        <f t="shared" si="2"/>
        <v>3421</v>
      </c>
      <c r="H23" s="121">
        <f t="shared" si="2"/>
        <v>122</v>
      </c>
      <c r="I23" s="122">
        <f t="shared" si="2"/>
        <v>1892</v>
      </c>
      <c r="J23" s="121">
        <f t="shared" si="2"/>
        <v>7</v>
      </c>
      <c r="K23" s="122">
        <f t="shared" si="2"/>
        <v>283</v>
      </c>
      <c r="L23" s="121">
        <f t="shared" si="2"/>
        <v>1</v>
      </c>
      <c r="M23" s="121">
        <f t="shared" si="2"/>
        <v>42</v>
      </c>
      <c r="N23" s="123">
        <f t="shared" si="2"/>
        <v>1629.8999999999999</v>
      </c>
      <c r="O23" s="124">
        <f t="shared" si="2"/>
        <v>21605.7</v>
      </c>
      <c r="P23" s="125">
        <f>P22+P21+P20+P19+P18+P17+P16+P15+P14+P13</f>
        <v>422.36315999999999</v>
      </c>
      <c r="Q23" s="125">
        <f t="shared" si="2"/>
        <v>15227.862250000002</v>
      </c>
      <c r="R23" s="125">
        <f t="shared" si="2"/>
        <v>54.297000000000004</v>
      </c>
      <c r="S23" s="126">
        <f t="shared" si="2"/>
        <v>8138.4760000000006</v>
      </c>
      <c r="T23" s="125">
        <f t="shared" si="2"/>
        <v>82.147000000000006</v>
      </c>
      <c r="U23" s="125">
        <f t="shared" si="2"/>
        <v>8284.8255300000001</v>
      </c>
      <c r="V23" s="122">
        <f t="shared" si="2"/>
        <v>36</v>
      </c>
      <c r="W23" s="122">
        <f t="shared" si="2"/>
        <v>349</v>
      </c>
      <c r="X23" s="125">
        <f t="shared" si="2"/>
        <v>1.6823920000000001</v>
      </c>
      <c r="Y23" s="125">
        <f t="shared" si="2"/>
        <v>18.9204045</v>
      </c>
      <c r="Z23" s="126">
        <f t="shared" si="2"/>
        <v>3191</v>
      </c>
      <c r="AA23" s="121">
        <f t="shared" si="2"/>
        <v>37837</v>
      </c>
      <c r="AB23" s="121">
        <f t="shared" si="2"/>
        <v>72</v>
      </c>
      <c r="AC23" s="121">
        <f t="shared" si="2"/>
        <v>697</v>
      </c>
    </row>
    <row r="24" spans="1:31" s="135" customFormat="1" ht="57" customHeight="1" thickBot="1" x14ac:dyDescent="0.45">
      <c r="A24" s="128" t="s">
        <v>39</v>
      </c>
      <c r="B24" s="313">
        <v>210</v>
      </c>
      <c r="C24" s="314">
        <v>27.79</v>
      </c>
      <c r="D24" s="315">
        <v>313</v>
      </c>
      <c r="E24" s="132">
        <v>5835</v>
      </c>
      <c r="F24" s="133">
        <v>185</v>
      </c>
      <c r="G24" s="134">
        <v>3556</v>
      </c>
      <c r="H24" s="134">
        <v>117</v>
      </c>
      <c r="I24" s="134">
        <v>1947</v>
      </c>
      <c r="J24" s="134">
        <v>6</v>
      </c>
      <c r="K24" s="134">
        <v>302</v>
      </c>
      <c r="L24" s="134">
        <v>5</v>
      </c>
      <c r="M24" s="134">
        <v>30</v>
      </c>
      <c r="N24" s="134">
        <v>1159.9000000000001</v>
      </c>
      <c r="O24" s="134">
        <v>19352.8</v>
      </c>
      <c r="P24" s="134">
        <v>377.38400000000001</v>
      </c>
      <c r="Q24" s="134">
        <v>13721.47</v>
      </c>
      <c r="R24" s="134">
        <v>21.103999999999999</v>
      </c>
      <c r="S24" s="134">
        <v>2550.1</v>
      </c>
      <c r="T24" s="134">
        <v>6.0209999999999999</v>
      </c>
      <c r="U24" s="134">
        <v>1963.21</v>
      </c>
      <c r="V24" s="134">
        <v>24</v>
      </c>
      <c r="W24" s="134">
        <v>327</v>
      </c>
      <c r="X24" s="134">
        <v>0.60599999999999998</v>
      </c>
      <c r="Y24" s="134">
        <v>19.05</v>
      </c>
      <c r="Z24" s="134">
        <v>619</v>
      </c>
      <c r="AA24" s="134">
        <v>34183</v>
      </c>
      <c r="AB24" s="134">
        <v>52</v>
      </c>
      <c r="AC24" s="134">
        <v>624</v>
      </c>
    </row>
    <row r="25" spans="1:31" s="72" customFormat="1" ht="53.25" customHeight="1" thickBot="1" x14ac:dyDescent="0.45">
      <c r="A25" s="136" t="s">
        <v>34</v>
      </c>
      <c r="B25" s="137">
        <f>B23-B24</f>
        <v>3</v>
      </c>
      <c r="C25" s="137">
        <f>C23-C24</f>
        <v>-1.320516431924883</v>
      </c>
      <c r="D25" s="137">
        <f t="shared" ref="D25:AC25" si="3">D23-D24</f>
        <v>60</v>
      </c>
      <c r="E25" s="138">
        <f t="shared" si="3"/>
        <v>-197</v>
      </c>
      <c r="F25" s="139">
        <f t="shared" si="3"/>
        <v>58</v>
      </c>
      <c r="G25" s="140">
        <f t="shared" si="3"/>
        <v>-135</v>
      </c>
      <c r="H25" s="140">
        <f t="shared" si="3"/>
        <v>5</v>
      </c>
      <c r="I25" s="140">
        <f t="shared" si="3"/>
        <v>-55</v>
      </c>
      <c r="J25" s="140">
        <f t="shared" si="3"/>
        <v>1</v>
      </c>
      <c r="K25" s="140">
        <f t="shared" si="3"/>
        <v>-19</v>
      </c>
      <c r="L25" s="140">
        <f t="shared" si="3"/>
        <v>-4</v>
      </c>
      <c r="M25" s="140">
        <f t="shared" si="3"/>
        <v>12</v>
      </c>
      <c r="N25" s="141">
        <f t="shared" si="3"/>
        <v>469.99999999999977</v>
      </c>
      <c r="O25" s="140">
        <f t="shared" si="3"/>
        <v>2252.9000000000015</v>
      </c>
      <c r="P25" s="140">
        <f t="shared" si="3"/>
        <v>44.979159999999979</v>
      </c>
      <c r="Q25" s="142">
        <f>Q23-Q24</f>
        <v>1506.3922500000026</v>
      </c>
      <c r="R25" s="141">
        <f t="shared" si="3"/>
        <v>33.193000000000005</v>
      </c>
      <c r="S25" s="140">
        <f t="shared" si="3"/>
        <v>5588.3760000000002</v>
      </c>
      <c r="T25" s="140">
        <f t="shared" si="3"/>
        <v>76.126000000000005</v>
      </c>
      <c r="U25" s="140">
        <f t="shared" si="3"/>
        <v>6321.61553</v>
      </c>
      <c r="V25" s="140">
        <f t="shared" si="3"/>
        <v>12</v>
      </c>
      <c r="W25" s="140">
        <f t="shared" si="3"/>
        <v>22</v>
      </c>
      <c r="X25" s="143">
        <f t="shared" si="3"/>
        <v>1.0763920000000002</v>
      </c>
      <c r="Y25" s="143">
        <f t="shared" si="3"/>
        <v>-0.12959550000000064</v>
      </c>
      <c r="Z25" s="140">
        <f t="shared" si="3"/>
        <v>2572</v>
      </c>
      <c r="AA25" s="140">
        <f t="shared" si="3"/>
        <v>3654</v>
      </c>
      <c r="AB25" s="140">
        <f t="shared" si="3"/>
        <v>20</v>
      </c>
      <c r="AC25" s="138">
        <f t="shared" si="3"/>
        <v>73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8" zoomScaleNormal="40" zoomScaleSheetLayoutView="38" workbookViewId="0">
      <pane ySplit="12" topLeftCell="A15" activePane="bottomLeft" state="frozen"/>
      <selection pane="bottomLeft" activeCell="T16" sqref="T16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42854</v>
      </c>
      <c r="K6" s="9" t="s">
        <v>2</v>
      </c>
      <c r="L6" s="8">
        <v>42860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284"/>
      <c r="E11" s="286"/>
      <c r="F11" s="289"/>
      <c r="G11" s="290"/>
      <c r="H11" s="21"/>
      <c r="I11" s="21"/>
      <c r="J11" s="291"/>
      <c r="K11" s="291"/>
      <c r="L11" s="291"/>
      <c r="M11" s="286"/>
      <c r="N11" s="23"/>
      <c r="O11" s="24"/>
      <c r="P11" s="287"/>
      <c r="Q11" s="288"/>
      <c r="R11" s="284"/>
      <c r="S11" s="285"/>
      <c r="T11" s="284"/>
      <c r="U11" s="285"/>
      <c r="V11" s="284"/>
      <c r="W11" s="285"/>
      <c r="X11" s="284"/>
      <c r="Y11" s="285"/>
      <c r="Z11" s="284"/>
      <c r="AA11" s="285"/>
      <c r="AB11" s="284"/>
      <c r="AC11" s="286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25.266666666666666</v>
      </c>
      <c r="D13" s="42">
        <f t="shared" ref="D13:E23" si="0">F13+H13+J13+L13</f>
        <v>47</v>
      </c>
      <c r="E13" s="43">
        <f t="shared" si="0"/>
        <v>1137</v>
      </c>
      <c r="F13" s="44">
        <v>25</v>
      </c>
      <c r="G13" s="45">
        <f>F13+'5.05.2017'!G13</f>
        <v>693</v>
      </c>
      <c r="H13" s="46">
        <v>19</v>
      </c>
      <c r="I13" s="47">
        <f>H13+'5.05.2017'!I13</f>
        <v>369</v>
      </c>
      <c r="J13" s="46">
        <v>3</v>
      </c>
      <c r="K13" s="47">
        <f>J13+'5.05.2017'!K13</f>
        <v>55</v>
      </c>
      <c r="L13" s="46">
        <v>0</v>
      </c>
      <c r="M13" s="43">
        <f>L13+'5.05.2017'!M13</f>
        <v>20</v>
      </c>
      <c r="N13" s="48">
        <v>283.5</v>
      </c>
      <c r="O13" s="49">
        <f>N13+'5.05.2017'!O13</f>
        <v>8758.6</v>
      </c>
      <c r="P13" s="50">
        <v>390.5</v>
      </c>
      <c r="Q13" s="298">
        <f>P13+'5.05.2017'!Q13</f>
        <v>5385.8027200000006</v>
      </c>
      <c r="R13" s="70">
        <v>29.074999999999999</v>
      </c>
      <c r="S13" s="53">
        <f>R13+'5.05.2017'!S13</f>
        <v>1253.933</v>
      </c>
      <c r="T13" s="42">
        <v>6.1719999999999997</v>
      </c>
      <c r="U13" s="51">
        <f>T13+'5.05.2017'!U13</f>
        <v>1146.742</v>
      </c>
      <c r="V13" s="54">
        <v>4</v>
      </c>
      <c r="W13" s="55">
        <f>V13+'5.05.2017'!W13</f>
        <v>104</v>
      </c>
      <c r="X13" s="56">
        <v>0.43099999999999999</v>
      </c>
      <c r="Y13" s="57">
        <f>X13+'5.05.2017'!Y13</f>
        <v>3.2924975000000001</v>
      </c>
      <c r="Z13" s="42">
        <v>76</v>
      </c>
      <c r="AA13" s="58">
        <f>Z13+'5.05.2017'!AA13</f>
        <v>14717</v>
      </c>
      <c r="AB13" s="56">
        <v>4</v>
      </c>
      <c r="AC13" s="59">
        <f>AB13+'5.05.2017'!AC13</f>
        <v>115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35.285714285714285</v>
      </c>
      <c r="D14" s="64">
        <f t="shared" si="0"/>
        <v>10</v>
      </c>
      <c r="E14" s="65">
        <f t="shared" si="0"/>
        <v>247</v>
      </c>
      <c r="F14" s="66">
        <v>5</v>
      </c>
      <c r="G14" s="45">
        <f>F14+'5.05.2017'!G14</f>
        <v>58</v>
      </c>
      <c r="H14" s="67">
        <v>5</v>
      </c>
      <c r="I14" s="47">
        <f>H14+'5.05.2017'!I14</f>
        <v>189</v>
      </c>
      <c r="J14" s="68">
        <v>0</v>
      </c>
      <c r="K14" s="47">
        <f>J14+'5.05.2017'!K14</f>
        <v>0</v>
      </c>
      <c r="L14" s="68">
        <v>0</v>
      </c>
      <c r="M14" s="43">
        <f>L14+'5.05.2017'!M14</f>
        <v>0</v>
      </c>
      <c r="N14" s="69">
        <v>14</v>
      </c>
      <c r="O14" s="49">
        <f>N14+'5.05.2017'!O14</f>
        <v>964.09999999999991</v>
      </c>
      <c r="P14" s="52">
        <v>12</v>
      </c>
      <c r="Q14" s="51">
        <f>P14+'5.05.2017'!Q14</f>
        <v>427.5</v>
      </c>
      <c r="R14" s="70">
        <v>1.175</v>
      </c>
      <c r="S14" s="53">
        <f>R14+'5.05.2017'!S14</f>
        <v>19.045000000000002</v>
      </c>
      <c r="T14" s="42">
        <v>0</v>
      </c>
      <c r="U14" s="51">
        <f>T14+'5.05.2017'!U14</f>
        <v>12.401</v>
      </c>
      <c r="V14" s="42">
        <v>3</v>
      </c>
      <c r="W14" s="55">
        <f>V14+'5.05.2017'!W14</f>
        <v>14</v>
      </c>
      <c r="X14" s="42">
        <v>4.3099999999999999E-2</v>
      </c>
      <c r="Y14" s="57">
        <f>X14+'5.05.2017'!Y14</f>
        <v>0.96370000000000022</v>
      </c>
      <c r="Z14" s="42">
        <v>18</v>
      </c>
      <c r="AA14" s="58">
        <f>Z14+'5.05.2017'!AA14</f>
        <v>292</v>
      </c>
      <c r="AB14" s="42">
        <v>2</v>
      </c>
      <c r="AC14" s="59">
        <f>AB14+'5.05.2017'!AC14</f>
        <v>20</v>
      </c>
      <c r="AD14" s="71"/>
    </row>
    <row r="15" spans="1:30" s="71" customFormat="1" ht="69.95" customHeight="1" x14ac:dyDescent="0.4">
      <c r="A15" s="73" t="s">
        <v>25</v>
      </c>
      <c r="B15" s="74">
        <v>48</v>
      </c>
      <c r="C15" s="75">
        <f t="shared" ref="C15:C22" si="1">E15/B15</f>
        <v>29.75</v>
      </c>
      <c r="D15" s="56">
        <f>F15+H15+J15+L15</f>
        <v>115</v>
      </c>
      <c r="E15" s="82">
        <f>G15+I15+K15+M15</f>
        <v>1428</v>
      </c>
      <c r="F15" s="76">
        <v>89</v>
      </c>
      <c r="G15" s="45">
        <f>F15+'5.05.2017'!G15</f>
        <v>1059</v>
      </c>
      <c r="H15" s="77">
        <v>25</v>
      </c>
      <c r="I15" s="47">
        <f>H15+'5.05.2017'!I15</f>
        <v>320</v>
      </c>
      <c r="J15" s="77">
        <v>1</v>
      </c>
      <c r="K15" s="47">
        <f>J15+'5.05.2017'!K15</f>
        <v>49</v>
      </c>
      <c r="L15" s="77">
        <v>0</v>
      </c>
      <c r="M15" s="43">
        <f>L15+'5.05.2017'!M15</f>
        <v>0</v>
      </c>
      <c r="N15" s="76">
        <v>82.5</v>
      </c>
      <c r="O15" s="49">
        <f>N15+'5.05.2017'!O15</f>
        <v>2477</v>
      </c>
      <c r="P15" s="52">
        <v>72</v>
      </c>
      <c r="Q15" s="51">
        <f>P15+'5.05.2017'!Q15</f>
        <v>3202.5230000000001</v>
      </c>
      <c r="R15" s="52">
        <v>9.1029999999999998</v>
      </c>
      <c r="S15" s="53">
        <f>R15+'5.05.2017'!S15</f>
        <v>361.23399999999998</v>
      </c>
      <c r="T15" s="42">
        <v>9.1029999999999998</v>
      </c>
      <c r="U15" s="51">
        <f>T15+'5.05.2017'!U15</f>
        <v>357.79100000000005</v>
      </c>
      <c r="V15" s="42">
        <v>6</v>
      </c>
      <c r="W15" s="55">
        <f>V15+'5.05.2017'!W15</f>
        <v>96</v>
      </c>
      <c r="X15" s="50">
        <v>0.13672000000000001</v>
      </c>
      <c r="Y15" s="57">
        <f>X15+'5.05.2017'!Y15</f>
        <v>4.06677</v>
      </c>
      <c r="Z15" s="42">
        <v>497</v>
      </c>
      <c r="AA15" s="58">
        <f>Z15+'5.05.2017'!AA15</f>
        <v>15764</v>
      </c>
      <c r="AB15" s="42">
        <v>24</v>
      </c>
      <c r="AC15" s="59">
        <f>AB15+'5.05.2017'!AC15</f>
        <v>154</v>
      </c>
    </row>
    <row r="16" spans="1:30" s="72" customFormat="1" ht="69.95" customHeight="1" x14ac:dyDescent="0.4">
      <c r="A16" s="61" t="s">
        <v>26</v>
      </c>
      <c r="B16" s="62">
        <v>38</v>
      </c>
      <c r="C16" s="63">
        <f t="shared" si="1"/>
        <v>30.05263157894737</v>
      </c>
      <c r="D16" s="64">
        <f>F16+H16+J16+L16</f>
        <v>74</v>
      </c>
      <c r="E16" s="78">
        <f t="shared" si="0"/>
        <v>1142</v>
      </c>
      <c r="F16" s="66">
        <v>48</v>
      </c>
      <c r="G16" s="45">
        <f>F16+'5.05.2017'!G16</f>
        <v>573</v>
      </c>
      <c r="H16" s="68">
        <v>26</v>
      </c>
      <c r="I16" s="47">
        <f>H16+'5.05.2017'!I16</f>
        <v>495</v>
      </c>
      <c r="J16" s="68">
        <v>0</v>
      </c>
      <c r="K16" s="47">
        <f>J16+'5.05.2017'!K16</f>
        <v>70</v>
      </c>
      <c r="L16" s="68">
        <v>0</v>
      </c>
      <c r="M16" s="43">
        <f>L16+'5.05.2017'!M16</f>
        <v>4</v>
      </c>
      <c r="N16" s="69">
        <v>162</v>
      </c>
      <c r="O16" s="49">
        <f>N16+'5.05.2017'!O16</f>
        <v>3242.2000000000003</v>
      </c>
      <c r="P16" s="79">
        <v>20</v>
      </c>
      <c r="Q16" s="51">
        <f>P16+'5.05.2017'!Q16</f>
        <v>1669.4070000000002</v>
      </c>
      <c r="R16" s="79">
        <v>6.1020000000000003</v>
      </c>
      <c r="S16" s="53">
        <f>R16+'5.05.2017'!S16</f>
        <v>371.80699999999996</v>
      </c>
      <c r="T16" s="80">
        <v>0.875</v>
      </c>
      <c r="U16" s="51">
        <f>T16+'5.05.2017'!U16</f>
        <v>179.62600000000003</v>
      </c>
      <c r="V16" s="80">
        <v>3</v>
      </c>
      <c r="W16" s="55">
        <f>V16+'5.05.2017'!W16</f>
        <v>95</v>
      </c>
      <c r="X16" s="81">
        <v>0.93230000000000002</v>
      </c>
      <c r="Y16" s="57">
        <f>X16+'5.05.2017'!Y16</f>
        <v>4.4524049999999997</v>
      </c>
      <c r="Z16" s="80">
        <v>353</v>
      </c>
      <c r="AA16" s="58">
        <f>Z16+'5.05.2017'!AA16</f>
        <v>1413</v>
      </c>
      <c r="AB16" s="80">
        <v>26</v>
      </c>
      <c r="AC16" s="59">
        <f>AB16+'5.05.2017'!AC16</f>
        <v>177</v>
      </c>
      <c r="AD16" s="71"/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12.04</v>
      </c>
      <c r="D17" s="56">
        <f t="shared" si="0"/>
        <v>12</v>
      </c>
      <c r="E17" s="82">
        <f t="shared" si="0"/>
        <v>301</v>
      </c>
      <c r="F17" s="76">
        <v>6</v>
      </c>
      <c r="G17" s="45">
        <f>F17+'5.05.2017'!G17</f>
        <v>156</v>
      </c>
      <c r="H17" s="77">
        <v>6</v>
      </c>
      <c r="I17" s="47">
        <f>H17+'5.05.2017'!I17</f>
        <v>111</v>
      </c>
      <c r="J17" s="77">
        <v>0</v>
      </c>
      <c r="K17" s="47">
        <f>J17+'5.05.2017'!K17</f>
        <v>34</v>
      </c>
      <c r="L17" s="77">
        <v>0</v>
      </c>
      <c r="M17" s="43">
        <f>L17+'5.05.2017'!M17</f>
        <v>0</v>
      </c>
      <c r="N17" s="83">
        <v>14</v>
      </c>
      <c r="O17" s="49">
        <f>N17+'5.05.2017'!O17</f>
        <v>1403.5</v>
      </c>
      <c r="P17" s="42">
        <v>18.688330000000001</v>
      </c>
      <c r="Q17" s="51">
        <f>P17+'5.05.2017'!Q17</f>
        <v>1266.1883700000001</v>
      </c>
      <c r="R17" s="70">
        <v>0</v>
      </c>
      <c r="S17" s="53">
        <f>R17+'5.05.2017'!S17</f>
        <v>8.8859999999999992</v>
      </c>
      <c r="T17" s="52">
        <v>0</v>
      </c>
      <c r="U17" s="51">
        <f>T17+'5.05.2017'!U17</f>
        <v>4.8869999999999996</v>
      </c>
      <c r="V17" s="42">
        <v>2</v>
      </c>
      <c r="W17" s="55">
        <f>V17+'5.05.2017'!W17</f>
        <v>2</v>
      </c>
      <c r="X17" s="84">
        <v>3.4349999999999999E-2</v>
      </c>
      <c r="Y17" s="57">
        <f>X17+'5.05.2017'!Y17</f>
        <v>1.21536</v>
      </c>
      <c r="Z17" s="85">
        <v>26</v>
      </c>
      <c r="AA17" s="58">
        <f>Z17+'5.05.2017'!AA17</f>
        <v>192</v>
      </c>
      <c r="AB17" s="56">
        <v>1</v>
      </c>
      <c r="AC17" s="59">
        <f>AB17+'5.05.2017'!AC17</f>
        <v>3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19.571428571428573</v>
      </c>
      <c r="D18" s="64">
        <f t="shared" si="0"/>
        <v>30</v>
      </c>
      <c r="E18" s="78">
        <f t="shared" si="0"/>
        <v>274</v>
      </c>
      <c r="F18" s="86">
        <v>28</v>
      </c>
      <c r="G18" s="45">
        <f>F18+'5.05.2017'!G18</f>
        <v>230</v>
      </c>
      <c r="H18" s="68">
        <v>0</v>
      </c>
      <c r="I18" s="47">
        <f>H18+'5.05.2017'!I18</f>
        <v>30</v>
      </c>
      <c r="J18" s="87">
        <v>0</v>
      </c>
      <c r="K18" s="47">
        <f>J18+'5.05.2017'!K18</f>
        <v>5</v>
      </c>
      <c r="L18" s="87">
        <v>2</v>
      </c>
      <c r="M18" s="43">
        <f>L18+'5.05.2017'!M18</f>
        <v>9</v>
      </c>
      <c r="N18" s="88">
        <v>16</v>
      </c>
      <c r="O18" s="49">
        <f>N18+'5.05.2017'!O18</f>
        <v>317.09999999999997</v>
      </c>
      <c r="P18" s="79">
        <v>6</v>
      </c>
      <c r="Q18" s="51">
        <f>P18+'5.05.2017'!Q18</f>
        <v>618.9</v>
      </c>
      <c r="R18" s="79">
        <v>0</v>
      </c>
      <c r="S18" s="53">
        <f>R18+'5.05.2017'!S18</f>
        <v>5926.8850000000002</v>
      </c>
      <c r="T18" s="80">
        <v>0</v>
      </c>
      <c r="U18" s="51">
        <f>T18+'5.05.2017'!U18</f>
        <v>6477.3325300000006</v>
      </c>
      <c r="V18" s="64">
        <v>0</v>
      </c>
      <c r="W18" s="55">
        <f>V18+'5.05.2017'!W18</f>
        <v>0</v>
      </c>
      <c r="X18" s="64">
        <v>0.94099999999999995</v>
      </c>
      <c r="Y18" s="57">
        <f>X18+'5.05.2017'!Y18</f>
        <v>2.0545</v>
      </c>
      <c r="Z18" s="64">
        <v>172</v>
      </c>
      <c r="AA18" s="58">
        <f>Z18+'5.05.2017'!AA18</f>
        <v>921</v>
      </c>
      <c r="AB18" s="64">
        <v>5</v>
      </c>
      <c r="AC18" s="59">
        <f>AB18+'5.05.2017'!AC18</f>
        <v>53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27.444444444444443</v>
      </c>
      <c r="D19" s="80">
        <f t="shared" si="0"/>
        <v>31</v>
      </c>
      <c r="E19" s="92">
        <f t="shared" si="0"/>
        <v>247</v>
      </c>
      <c r="F19" s="66">
        <v>27</v>
      </c>
      <c r="G19" s="45">
        <f>F19+'5.05.2017'!G19</f>
        <v>171</v>
      </c>
      <c r="H19" s="68">
        <v>4</v>
      </c>
      <c r="I19" s="47">
        <f>H19+'5.05.2017'!I19</f>
        <v>37</v>
      </c>
      <c r="J19" s="68">
        <v>0</v>
      </c>
      <c r="K19" s="47">
        <f>J19+'5.05.2017'!K19</f>
        <v>31</v>
      </c>
      <c r="L19" s="68">
        <v>0</v>
      </c>
      <c r="M19" s="43">
        <f>L19+'5.05.2017'!M19</f>
        <v>8</v>
      </c>
      <c r="N19" s="69">
        <v>24.5</v>
      </c>
      <c r="O19" s="49">
        <f>N19+'5.05.2017'!O19</f>
        <v>451.3</v>
      </c>
      <c r="P19" s="79">
        <v>14.92</v>
      </c>
      <c r="Q19" s="51">
        <f>P19+'5.05.2017'!Q19</f>
        <v>390.67799999999994</v>
      </c>
      <c r="R19" s="79">
        <v>2.5369999999999999</v>
      </c>
      <c r="S19" s="53">
        <f>R19+'5.05.2017'!S19</f>
        <v>39.068999999999996</v>
      </c>
      <c r="T19" s="93">
        <v>1.75</v>
      </c>
      <c r="U19" s="51">
        <f>T19+'5.05.2017'!U19</f>
        <v>18.798999999999999</v>
      </c>
      <c r="V19" s="94">
        <v>0</v>
      </c>
      <c r="W19" s="55">
        <f>V19+'5.05.2017'!W19</f>
        <v>1</v>
      </c>
      <c r="X19" s="95">
        <v>1.11E-2</v>
      </c>
      <c r="Y19" s="57">
        <f>X19+'5.05.2017'!Y19</f>
        <v>0.43799999999999994</v>
      </c>
      <c r="Z19" s="79">
        <v>5</v>
      </c>
      <c r="AA19" s="58">
        <f>Z19+'5.05.2017'!AA19</f>
        <v>880</v>
      </c>
      <c r="AB19" s="80">
        <v>5</v>
      </c>
      <c r="AC19" s="59">
        <f>AB19+'5.05.2017'!AC19</f>
        <v>52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22.666666666666668</v>
      </c>
      <c r="D20" s="85">
        <f t="shared" si="0"/>
        <v>15</v>
      </c>
      <c r="E20" s="99">
        <f t="shared" si="0"/>
        <v>272</v>
      </c>
      <c r="F20" s="44">
        <v>9</v>
      </c>
      <c r="G20" s="45">
        <f>F20+'5.05.2017'!G20</f>
        <v>125</v>
      </c>
      <c r="H20" s="46">
        <v>5</v>
      </c>
      <c r="I20" s="47">
        <f>H20+'5.05.2017'!I20</f>
        <v>120</v>
      </c>
      <c r="J20" s="89">
        <v>1</v>
      </c>
      <c r="K20" s="47">
        <f>J20+'5.05.2017'!K20</f>
        <v>27</v>
      </c>
      <c r="L20" s="46">
        <v>0</v>
      </c>
      <c r="M20" s="43">
        <f>L20+'5.05.2017'!M20</f>
        <v>0</v>
      </c>
      <c r="N20" s="44">
        <v>210</v>
      </c>
      <c r="O20" s="49">
        <f>N20+'5.05.2017'!O20</f>
        <v>1675.9999999999998</v>
      </c>
      <c r="P20" s="100">
        <v>3</v>
      </c>
      <c r="Q20" s="51">
        <f>P20+'5.05.2017'!Q20</f>
        <v>1452</v>
      </c>
      <c r="R20" s="70">
        <v>2.2000000000000002</v>
      </c>
      <c r="S20" s="53">
        <f>R20+'5.05.2017'!S20</f>
        <v>19.3</v>
      </c>
      <c r="T20" s="100">
        <v>0</v>
      </c>
      <c r="U20" s="51">
        <f>T20+'5.05.2017'!U20</f>
        <v>5.1000000000000005</v>
      </c>
      <c r="V20" s="101">
        <v>0</v>
      </c>
      <c r="W20" s="55">
        <f>V20+'5.05.2017'!W20</f>
        <v>0</v>
      </c>
      <c r="X20" s="85">
        <v>5.0000000000000001E-3</v>
      </c>
      <c r="Y20" s="57">
        <f>X20+'5.05.2017'!Y20</f>
        <v>0.63</v>
      </c>
      <c r="Z20" s="85">
        <v>7</v>
      </c>
      <c r="AA20" s="58">
        <f>Z20+'5.05.2017'!AA20</f>
        <v>291</v>
      </c>
      <c r="AB20" s="85">
        <v>0</v>
      </c>
      <c r="AC20" s="59">
        <f>AB20+'5.05.2017'!AC20</f>
        <v>40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15.857142857142858</v>
      </c>
      <c r="D21" s="80">
        <f t="shared" si="0"/>
        <v>10</v>
      </c>
      <c r="E21" s="92">
        <f t="shared" si="0"/>
        <v>111</v>
      </c>
      <c r="F21" s="66">
        <v>7</v>
      </c>
      <c r="G21" s="45">
        <f>F21+'5.05.2017'!G21</f>
        <v>32</v>
      </c>
      <c r="H21" s="67">
        <v>3</v>
      </c>
      <c r="I21" s="47">
        <f>H21+'5.05.2017'!I21</f>
        <v>75</v>
      </c>
      <c r="J21" s="68">
        <v>0</v>
      </c>
      <c r="K21" s="47">
        <f>J21+'5.05.2017'!K21</f>
        <v>4</v>
      </c>
      <c r="L21" s="68">
        <v>0</v>
      </c>
      <c r="M21" s="43">
        <f>L21+'5.05.2017'!M21</f>
        <v>0</v>
      </c>
      <c r="N21" s="69">
        <v>9</v>
      </c>
      <c r="O21" s="292">
        <f>N21+'5.05.2017'!O21</f>
        <v>216</v>
      </c>
      <c r="P21" s="104">
        <v>0</v>
      </c>
      <c r="Q21" s="51">
        <f>P21+'5.05.2017'!Q21</f>
        <v>160</v>
      </c>
      <c r="R21" s="79">
        <v>0</v>
      </c>
      <c r="S21" s="53">
        <f>R21+'5.05.2017'!S21</f>
        <v>0</v>
      </c>
      <c r="T21" s="80">
        <v>0</v>
      </c>
      <c r="U21" s="51">
        <f>T21+'5.05.2017'!U21</f>
        <v>0</v>
      </c>
      <c r="V21" s="80">
        <v>0</v>
      </c>
      <c r="W21" s="55">
        <f>V21+'5.05.2017'!W21</f>
        <v>0</v>
      </c>
      <c r="X21" s="105">
        <v>2.66E-3</v>
      </c>
      <c r="Y21" s="57">
        <f>X21+'5.05.2017'!Y21</f>
        <v>1.4780000000000001E-2</v>
      </c>
      <c r="Z21" s="80">
        <v>8</v>
      </c>
      <c r="AA21" s="58">
        <f>Z21+'5.05.2017'!AA21</f>
        <v>35</v>
      </c>
      <c r="AB21" s="80">
        <v>2</v>
      </c>
      <c r="AC21" s="59">
        <f>AB21+'5.05.2017'!AC21</f>
        <v>6</v>
      </c>
    </row>
    <row r="22" spans="1:31" s="72" customFormat="1" ht="69.95" customHeight="1" thickBot="1" x14ac:dyDescent="0.45">
      <c r="A22" s="106" t="s">
        <v>32</v>
      </c>
      <c r="B22" s="107">
        <v>8</v>
      </c>
      <c r="C22" s="108">
        <f t="shared" si="1"/>
        <v>13.25</v>
      </c>
      <c r="D22" s="85">
        <v>1</v>
      </c>
      <c r="E22" s="109">
        <f t="shared" si="0"/>
        <v>106</v>
      </c>
      <c r="F22" s="110">
        <v>13</v>
      </c>
      <c r="G22" s="45">
        <f>F22+'5.05.2017'!G22</f>
        <v>81</v>
      </c>
      <c r="H22" s="111">
        <v>0</v>
      </c>
      <c r="I22" s="47">
        <f>H22+'5.05.2017'!I22</f>
        <v>24</v>
      </c>
      <c r="J22" s="111">
        <v>0</v>
      </c>
      <c r="K22" s="47">
        <f>J22+'5.05.2017'!K22</f>
        <v>1</v>
      </c>
      <c r="L22" s="111">
        <v>0</v>
      </c>
      <c r="M22" s="43">
        <f>L22+'5.05.2017'!M22</f>
        <v>0</v>
      </c>
      <c r="N22" s="110">
        <v>16</v>
      </c>
      <c r="O22" s="49">
        <f>N22+'5.05.2017'!O22</f>
        <v>470</v>
      </c>
      <c r="P22" s="112">
        <v>8</v>
      </c>
      <c r="Q22" s="51">
        <f>P22+'5.05.2017'!Q22</f>
        <v>232.5</v>
      </c>
      <c r="R22" s="113">
        <v>0</v>
      </c>
      <c r="S22" s="53">
        <f>R22+'5.05.2017'!S22</f>
        <v>84.02000000000001</v>
      </c>
      <c r="T22" s="114">
        <v>0</v>
      </c>
      <c r="U22" s="51">
        <f>T22+'5.05.2017'!U22</f>
        <v>0</v>
      </c>
      <c r="V22" s="114">
        <v>0</v>
      </c>
      <c r="W22" s="55">
        <f>V22+'5.05.2017'!W22</f>
        <v>1</v>
      </c>
      <c r="X22" s="114">
        <v>0</v>
      </c>
      <c r="Y22" s="57">
        <f>X22+'5.05.2017'!Y22</f>
        <v>0.10999999999999999</v>
      </c>
      <c r="Z22" s="114">
        <v>13</v>
      </c>
      <c r="AA22" s="58">
        <f>Z22+'5.05.2017'!AA22</f>
        <v>141</v>
      </c>
      <c r="AB22" s="115">
        <v>0</v>
      </c>
      <c r="AC22" s="59">
        <f>AB22+'5.05.2017'!AC22</f>
        <v>5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213</v>
      </c>
      <c r="C23" s="118">
        <f>E23/B23</f>
        <v>24.718309859154928</v>
      </c>
      <c r="D23" s="119">
        <f t="shared" si="0"/>
        <v>357</v>
      </c>
      <c r="E23" s="120">
        <f t="shared" si="0"/>
        <v>5265</v>
      </c>
      <c r="F23" s="121">
        <f t="shared" ref="F23:AC23" si="2">F22+F21+F20+F19+F18+F17+F16+F15+F14+F13</f>
        <v>257</v>
      </c>
      <c r="G23" s="121">
        <f t="shared" si="2"/>
        <v>3178</v>
      </c>
      <c r="H23" s="121">
        <f t="shared" si="2"/>
        <v>93</v>
      </c>
      <c r="I23" s="122">
        <f t="shared" si="2"/>
        <v>1770</v>
      </c>
      <c r="J23" s="121">
        <f t="shared" si="2"/>
        <v>5</v>
      </c>
      <c r="K23" s="122">
        <f t="shared" si="2"/>
        <v>276</v>
      </c>
      <c r="L23" s="121">
        <f t="shared" si="2"/>
        <v>2</v>
      </c>
      <c r="M23" s="121">
        <f t="shared" si="2"/>
        <v>41</v>
      </c>
      <c r="N23" s="123">
        <f t="shared" si="2"/>
        <v>831.5</v>
      </c>
      <c r="O23" s="124">
        <f t="shared" si="2"/>
        <v>19975.800000000003</v>
      </c>
      <c r="P23" s="125">
        <f>P22+P21+P20+P19+P18+P17+P16+P15+P14+P13</f>
        <v>545.10833000000002</v>
      </c>
      <c r="Q23" s="125">
        <f t="shared" si="2"/>
        <v>14805.499090000001</v>
      </c>
      <c r="R23" s="125">
        <f t="shared" si="2"/>
        <v>50.192</v>
      </c>
      <c r="S23" s="126">
        <f t="shared" si="2"/>
        <v>8084.179000000001</v>
      </c>
      <c r="T23" s="125">
        <f t="shared" si="2"/>
        <v>17.899999999999999</v>
      </c>
      <c r="U23" s="125">
        <f t="shared" si="2"/>
        <v>8202.678530000001</v>
      </c>
      <c r="V23" s="122">
        <f t="shared" si="2"/>
        <v>18</v>
      </c>
      <c r="W23" s="122">
        <f t="shared" si="2"/>
        <v>313</v>
      </c>
      <c r="X23" s="125">
        <f t="shared" si="2"/>
        <v>2.5372300000000001</v>
      </c>
      <c r="Y23" s="125">
        <f t="shared" si="2"/>
        <v>17.2380125</v>
      </c>
      <c r="Z23" s="126">
        <f t="shared" si="2"/>
        <v>1175</v>
      </c>
      <c r="AA23" s="121">
        <f t="shared" si="2"/>
        <v>34646</v>
      </c>
      <c r="AB23" s="121">
        <f t="shared" si="2"/>
        <v>69</v>
      </c>
      <c r="AC23" s="121">
        <f t="shared" si="2"/>
        <v>625</v>
      </c>
    </row>
    <row r="24" spans="1:31" s="135" customFormat="1" ht="57" customHeight="1" thickBot="1" x14ac:dyDescent="0.45">
      <c r="A24" s="128" t="s">
        <v>39</v>
      </c>
      <c r="B24" s="129">
        <v>210</v>
      </c>
      <c r="C24" s="130">
        <v>27.79</v>
      </c>
      <c r="D24" s="131">
        <v>313</v>
      </c>
      <c r="E24" s="132">
        <v>5835</v>
      </c>
      <c r="F24" s="133">
        <v>185</v>
      </c>
      <c r="G24" s="134">
        <v>3556</v>
      </c>
      <c r="H24" s="134">
        <v>117</v>
      </c>
      <c r="I24" s="134">
        <v>1947</v>
      </c>
      <c r="J24" s="134">
        <v>6</v>
      </c>
      <c r="K24" s="134">
        <v>302</v>
      </c>
      <c r="L24" s="134">
        <v>5</v>
      </c>
      <c r="M24" s="134">
        <v>30</v>
      </c>
      <c r="N24" s="134">
        <v>1159.9000000000001</v>
      </c>
      <c r="O24" s="134">
        <v>19352.8</v>
      </c>
      <c r="P24" s="134">
        <v>377.38400000000001</v>
      </c>
      <c r="Q24" s="134">
        <v>13721.47</v>
      </c>
      <c r="R24" s="134">
        <v>21.103999999999999</v>
      </c>
      <c r="S24" s="134">
        <v>2550.1</v>
      </c>
      <c r="T24" s="134">
        <v>6.0209999999999999</v>
      </c>
      <c r="U24" s="134">
        <v>1963.21</v>
      </c>
      <c r="V24" s="134">
        <v>24</v>
      </c>
      <c r="W24" s="134">
        <v>327</v>
      </c>
      <c r="X24" s="134">
        <v>0.60599999999999998</v>
      </c>
      <c r="Y24" s="134">
        <v>19.05</v>
      </c>
      <c r="Z24" s="134">
        <v>619</v>
      </c>
      <c r="AA24" s="134">
        <v>34183</v>
      </c>
      <c r="AB24" s="134">
        <v>52</v>
      </c>
      <c r="AC24" s="134">
        <v>624</v>
      </c>
    </row>
    <row r="25" spans="1:31" s="72" customFormat="1" ht="53.25" customHeight="1" thickBot="1" x14ac:dyDescent="0.45">
      <c r="A25" s="136" t="s">
        <v>34</v>
      </c>
      <c r="B25" s="137">
        <f>B23-B24</f>
        <v>3</v>
      </c>
      <c r="C25" s="137">
        <f>C23-C24</f>
        <v>-3.071690140845071</v>
      </c>
      <c r="D25" s="137">
        <f t="shared" ref="D25:AC25" si="3">D23-D24</f>
        <v>44</v>
      </c>
      <c r="E25" s="138">
        <f t="shared" si="3"/>
        <v>-570</v>
      </c>
      <c r="F25" s="139">
        <f t="shared" si="3"/>
        <v>72</v>
      </c>
      <c r="G25" s="140">
        <f t="shared" si="3"/>
        <v>-378</v>
      </c>
      <c r="H25" s="140">
        <f t="shared" si="3"/>
        <v>-24</v>
      </c>
      <c r="I25" s="140">
        <f t="shared" si="3"/>
        <v>-177</v>
      </c>
      <c r="J25" s="140">
        <f t="shared" si="3"/>
        <v>-1</v>
      </c>
      <c r="K25" s="140">
        <f t="shared" si="3"/>
        <v>-26</v>
      </c>
      <c r="L25" s="140">
        <f t="shared" si="3"/>
        <v>-3</v>
      </c>
      <c r="M25" s="140">
        <f t="shared" si="3"/>
        <v>11</v>
      </c>
      <c r="N25" s="141">
        <f t="shared" si="3"/>
        <v>-328.40000000000009</v>
      </c>
      <c r="O25" s="140">
        <f t="shared" si="3"/>
        <v>623.00000000000364</v>
      </c>
      <c r="P25" s="140">
        <f t="shared" si="3"/>
        <v>167.72433000000001</v>
      </c>
      <c r="Q25" s="142">
        <f>Q23-Q24</f>
        <v>1084.0290900000018</v>
      </c>
      <c r="R25" s="141">
        <f t="shared" si="3"/>
        <v>29.088000000000001</v>
      </c>
      <c r="S25" s="140">
        <f t="shared" si="3"/>
        <v>5534.0790000000015</v>
      </c>
      <c r="T25" s="140">
        <f t="shared" si="3"/>
        <v>11.878999999999998</v>
      </c>
      <c r="U25" s="140">
        <f t="shared" si="3"/>
        <v>6239.468530000001</v>
      </c>
      <c r="V25" s="140">
        <f t="shared" si="3"/>
        <v>-6</v>
      </c>
      <c r="W25" s="140">
        <f t="shared" si="3"/>
        <v>-14</v>
      </c>
      <c r="X25" s="143">
        <f t="shared" si="3"/>
        <v>1.9312300000000002</v>
      </c>
      <c r="Y25" s="143">
        <f t="shared" si="3"/>
        <v>-1.8119875000000008</v>
      </c>
      <c r="Z25" s="140">
        <f t="shared" si="3"/>
        <v>556</v>
      </c>
      <c r="AA25" s="140">
        <f t="shared" si="3"/>
        <v>463</v>
      </c>
      <c r="AB25" s="140">
        <f t="shared" si="3"/>
        <v>17</v>
      </c>
      <c r="AC25" s="138">
        <f t="shared" si="3"/>
        <v>1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40" zoomScaleNormal="40" zoomScaleSheetLayoutView="40" workbookViewId="0">
      <pane ySplit="12" topLeftCell="A13" activePane="bottomLeft" state="frozen"/>
      <selection pane="bottomLeft" activeCell="Z14" sqref="Z14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42854</v>
      </c>
      <c r="K6" s="9" t="s">
        <v>2</v>
      </c>
      <c r="L6" s="8">
        <v>42860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276"/>
      <c r="E11" s="278"/>
      <c r="F11" s="279"/>
      <c r="G11" s="280"/>
      <c r="H11" s="21"/>
      <c r="I11" s="21"/>
      <c r="J11" s="281"/>
      <c r="K11" s="281"/>
      <c r="L11" s="281"/>
      <c r="M11" s="278"/>
      <c r="N11" s="23"/>
      <c r="O11" s="24"/>
      <c r="P11" s="274"/>
      <c r="Q11" s="275"/>
      <c r="R11" s="276"/>
      <c r="S11" s="277"/>
      <c r="T11" s="276"/>
      <c r="U11" s="277"/>
      <c r="V11" s="276"/>
      <c r="W11" s="277"/>
      <c r="X11" s="276"/>
      <c r="Y11" s="277"/>
      <c r="Z11" s="276"/>
      <c r="AA11" s="277"/>
      <c r="AB11" s="276"/>
      <c r="AC11" s="278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304" customFormat="1" ht="69.95" customHeight="1" x14ac:dyDescent="0.4">
      <c r="A13" s="293" t="s">
        <v>23</v>
      </c>
      <c r="B13" s="294">
        <v>45</v>
      </c>
      <c r="C13" s="98">
        <f>E13/B13</f>
        <v>24.222222222222221</v>
      </c>
      <c r="D13" s="85">
        <f t="shared" ref="D13:E23" si="0">F13+H13+J13+L13</f>
        <v>79</v>
      </c>
      <c r="E13" s="295">
        <f>G13+I13+K13+M13</f>
        <v>1090</v>
      </c>
      <c r="F13" s="44">
        <v>48</v>
      </c>
      <c r="G13" s="46">
        <f>F13+'28.04.2017'!G10</f>
        <v>668</v>
      </c>
      <c r="H13" s="46">
        <v>31</v>
      </c>
      <c r="I13" s="296">
        <f>H13+'28.04.2017'!I10</f>
        <v>350</v>
      </c>
      <c r="J13" s="46">
        <v>0</v>
      </c>
      <c r="K13" s="296">
        <f>J13+'28.04.2017'!K10</f>
        <v>52</v>
      </c>
      <c r="L13" s="46">
        <v>0</v>
      </c>
      <c r="M13" s="99">
        <f>L13+'28.04.2017'!M10</f>
        <v>20</v>
      </c>
      <c r="N13" s="297">
        <v>131.5</v>
      </c>
      <c r="O13" s="292">
        <f>N13+'28.04.2017'!O10</f>
        <v>8475.1</v>
      </c>
      <c r="P13" s="100">
        <v>330.42500000000001</v>
      </c>
      <c r="Q13" s="298">
        <f>P13+'28.04.2017'!Q10</f>
        <v>4995.3027200000006</v>
      </c>
      <c r="R13" s="70">
        <v>23.835000000000001</v>
      </c>
      <c r="S13" s="282">
        <f>R13+'28.04.2017'!S10</f>
        <v>1224.8579999999999</v>
      </c>
      <c r="T13" s="85">
        <v>68.936999999999998</v>
      </c>
      <c r="U13" s="298">
        <f>T13+'28.04.2017'!U10</f>
        <v>1140.57</v>
      </c>
      <c r="V13" s="299">
        <v>6</v>
      </c>
      <c r="W13" s="300">
        <f>V13+'28.04.2017'!W10</f>
        <v>100</v>
      </c>
      <c r="X13" s="301">
        <v>4.7500000000000001E-2</v>
      </c>
      <c r="Y13" s="283">
        <f>X13+'28.04.2017'!Y10</f>
        <v>2.8614975</v>
      </c>
      <c r="Z13" s="85">
        <v>384</v>
      </c>
      <c r="AA13" s="302">
        <f>Z13+'28.04.2017'!AA10</f>
        <v>14641</v>
      </c>
      <c r="AB13" s="301">
        <v>4</v>
      </c>
      <c r="AC13" s="303">
        <f>AB13+'28.04.2017'!AC10</f>
        <v>111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33.857142857142854</v>
      </c>
      <c r="D14" s="64">
        <f t="shared" si="0"/>
        <v>11</v>
      </c>
      <c r="E14" s="65">
        <f t="shared" si="0"/>
        <v>237</v>
      </c>
      <c r="F14" s="66">
        <v>3</v>
      </c>
      <c r="G14" s="45">
        <f>F14+'28.04.2017'!G11</f>
        <v>53</v>
      </c>
      <c r="H14" s="67">
        <v>8</v>
      </c>
      <c r="I14" s="47">
        <f>H14+'28.04.2017'!I11</f>
        <v>184</v>
      </c>
      <c r="J14" s="68">
        <v>0</v>
      </c>
      <c r="K14" s="47">
        <f>J14+'28.04.2017'!K11</f>
        <v>0</v>
      </c>
      <c r="L14" s="68">
        <v>0</v>
      </c>
      <c r="M14" s="43">
        <f>L14+'28.04.2017'!M11</f>
        <v>0</v>
      </c>
      <c r="N14" s="69">
        <v>23</v>
      </c>
      <c r="O14" s="49">
        <f>N14+'28.04.2017'!O11</f>
        <v>950.09999999999991</v>
      </c>
      <c r="P14" s="52">
        <v>9</v>
      </c>
      <c r="Q14" s="51">
        <f>P14+'28.04.2017'!Q11</f>
        <v>415.5</v>
      </c>
      <c r="R14" s="70">
        <v>0</v>
      </c>
      <c r="S14" s="53">
        <f>R14+'28.04.2017'!S11</f>
        <v>17.87</v>
      </c>
      <c r="T14" s="42">
        <v>0</v>
      </c>
      <c r="U14" s="51">
        <f>T14+'28.04.2017'!U11</f>
        <v>12.401</v>
      </c>
      <c r="V14" s="42">
        <v>1</v>
      </c>
      <c r="W14" s="55">
        <f>V14+'28.04.2017'!W11</f>
        <v>11</v>
      </c>
      <c r="X14" s="42">
        <v>0</v>
      </c>
      <c r="Y14" s="57">
        <f>X14+'28.04.2017'!Y11</f>
        <v>0.9206000000000002</v>
      </c>
      <c r="Z14" s="42">
        <v>3</v>
      </c>
      <c r="AA14" s="58">
        <f>Z14+'28.04.2017'!AA11</f>
        <v>274</v>
      </c>
      <c r="AB14" s="42">
        <v>1</v>
      </c>
      <c r="AC14" s="59">
        <f>AB14+'28.04.2017'!AC11</f>
        <v>18</v>
      </c>
      <c r="AD14" s="71"/>
    </row>
    <row r="15" spans="1:30" s="71" customFormat="1" ht="69.95" customHeight="1" x14ac:dyDescent="0.4">
      <c r="A15" s="73" t="s">
        <v>25</v>
      </c>
      <c r="B15" s="74">
        <v>48</v>
      </c>
      <c r="C15" s="75">
        <f t="shared" ref="C15:C22" si="1">E15/B15</f>
        <v>27.354166666666668</v>
      </c>
      <c r="D15" s="56">
        <f>F15+H15+J15+L15</f>
        <v>174</v>
      </c>
      <c r="E15" s="59">
        <f t="shared" si="0"/>
        <v>1313</v>
      </c>
      <c r="F15" s="76">
        <v>147</v>
      </c>
      <c r="G15" s="45">
        <f>F15+'28.04.2017'!G12</f>
        <v>970</v>
      </c>
      <c r="H15" s="77">
        <v>27</v>
      </c>
      <c r="I15" s="47">
        <f>H15+'28.04.2017'!I12</f>
        <v>295</v>
      </c>
      <c r="J15" s="77">
        <v>0</v>
      </c>
      <c r="K15" s="47">
        <f>J15+'28.04.2017'!K12</f>
        <v>48</v>
      </c>
      <c r="L15" s="77">
        <v>0</v>
      </c>
      <c r="M15" s="43">
        <f>L15+'28.04.2017'!M12</f>
        <v>0</v>
      </c>
      <c r="N15" s="76">
        <v>78.7</v>
      </c>
      <c r="O15" s="49">
        <f>N15+'28.04.2017'!O12</f>
        <v>2394.5</v>
      </c>
      <c r="P15" s="52">
        <v>60.929000000000002</v>
      </c>
      <c r="Q15" s="51">
        <f>P15+'28.04.2017'!Q12</f>
        <v>3130.5230000000001</v>
      </c>
      <c r="R15" s="52">
        <v>75.539000000000001</v>
      </c>
      <c r="S15" s="53">
        <f>R15+'28.04.2017'!S12</f>
        <v>352.13099999999997</v>
      </c>
      <c r="T15" s="42">
        <v>75.588999999999999</v>
      </c>
      <c r="U15" s="51">
        <f>T15+'28.04.2017'!U12</f>
        <v>348.68800000000005</v>
      </c>
      <c r="V15" s="42">
        <v>11</v>
      </c>
      <c r="W15" s="55">
        <f>V15+'28.04.2017'!W12</f>
        <v>90</v>
      </c>
      <c r="X15" s="50">
        <v>0.24485000000000001</v>
      </c>
      <c r="Y15" s="57">
        <f>X15+'28.04.2017'!Y12</f>
        <v>3.9300499999999996</v>
      </c>
      <c r="Z15" s="42">
        <v>8956</v>
      </c>
      <c r="AA15" s="58">
        <f>Z15+'28.04.2017'!AA12</f>
        <v>15267</v>
      </c>
      <c r="AB15" s="42">
        <v>15</v>
      </c>
      <c r="AC15" s="59">
        <f>AB15+'28.04.2017'!AC12</f>
        <v>130</v>
      </c>
    </row>
    <row r="16" spans="1:30" s="72" customFormat="1" ht="69.95" customHeight="1" x14ac:dyDescent="0.4">
      <c r="A16" s="61" t="s">
        <v>26</v>
      </c>
      <c r="B16" s="62">
        <v>38</v>
      </c>
      <c r="C16" s="63">
        <f t="shared" si="1"/>
        <v>28.105263157894736</v>
      </c>
      <c r="D16" s="64">
        <f>F16+H16+J16+L16</f>
        <v>113</v>
      </c>
      <c r="E16" s="78">
        <f t="shared" si="0"/>
        <v>1068</v>
      </c>
      <c r="F16" s="66">
        <v>59</v>
      </c>
      <c r="G16" s="45">
        <f>F16+'28.04.2017'!G13</f>
        <v>525</v>
      </c>
      <c r="H16" s="68">
        <v>47</v>
      </c>
      <c r="I16" s="47">
        <f>H16+'28.04.2017'!I13</f>
        <v>469</v>
      </c>
      <c r="J16" s="68">
        <v>6</v>
      </c>
      <c r="K16" s="47">
        <f>J16+'28.04.2017'!K13</f>
        <v>70</v>
      </c>
      <c r="L16" s="68">
        <v>1</v>
      </c>
      <c r="M16" s="43">
        <f>L16+'28.04.2017'!M13</f>
        <v>4</v>
      </c>
      <c r="N16" s="69">
        <v>249.7</v>
      </c>
      <c r="O16" s="49">
        <f>N16+'28.04.2017'!O13</f>
        <v>3080.2000000000003</v>
      </c>
      <c r="P16" s="79">
        <v>33</v>
      </c>
      <c r="Q16" s="51">
        <f>P16+'28.04.2017'!Q13</f>
        <v>1649.4070000000002</v>
      </c>
      <c r="R16" s="79">
        <v>270.09899999999999</v>
      </c>
      <c r="S16" s="53">
        <f>R16+'28.04.2017'!S13</f>
        <v>365.70499999999998</v>
      </c>
      <c r="T16" s="80">
        <v>16.797999999999998</v>
      </c>
      <c r="U16" s="51">
        <f>T16+'28.04.2017'!U13</f>
        <v>178.75100000000003</v>
      </c>
      <c r="V16" s="80">
        <v>5</v>
      </c>
      <c r="W16" s="55">
        <f>V16+'28.04.2017'!W13</f>
        <v>92</v>
      </c>
      <c r="X16" s="81">
        <v>0</v>
      </c>
      <c r="Y16" s="57">
        <f>X16+'28.04.2017'!Y13</f>
        <v>3.520105</v>
      </c>
      <c r="Z16" s="80">
        <v>0</v>
      </c>
      <c r="AA16" s="58">
        <f>Z16+'28.04.2017'!AA13</f>
        <v>1060</v>
      </c>
      <c r="AB16" s="80">
        <v>17</v>
      </c>
      <c r="AC16" s="59">
        <f>AB16+'28.04.2017'!AC13</f>
        <v>151</v>
      </c>
      <c r="AD16" s="71"/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11.56</v>
      </c>
      <c r="D17" s="56">
        <f t="shared" si="0"/>
        <v>13</v>
      </c>
      <c r="E17" s="82">
        <f t="shared" si="0"/>
        <v>289</v>
      </c>
      <c r="F17" s="76">
        <v>1</v>
      </c>
      <c r="G17" s="45">
        <f>F17+'28.04.2017'!G14</f>
        <v>150</v>
      </c>
      <c r="H17" s="77">
        <v>12</v>
      </c>
      <c r="I17" s="47">
        <f>H17+'28.04.2017'!I14</f>
        <v>105</v>
      </c>
      <c r="J17" s="77">
        <v>0</v>
      </c>
      <c r="K17" s="47">
        <f>J17+'28.04.2017'!K14</f>
        <v>34</v>
      </c>
      <c r="L17" s="77">
        <v>0</v>
      </c>
      <c r="M17" s="43">
        <f>L17+'28.04.2017'!M14</f>
        <v>0</v>
      </c>
      <c r="N17" s="83">
        <v>340.5</v>
      </c>
      <c r="O17" s="49">
        <f>N17+'28.04.2017'!O14</f>
        <v>1389.5</v>
      </c>
      <c r="P17" s="42">
        <v>208.7234</v>
      </c>
      <c r="Q17" s="51">
        <f>P17+'28.04.2017'!Q14</f>
        <v>1247.5000400000001</v>
      </c>
      <c r="R17" s="70">
        <v>0</v>
      </c>
      <c r="S17" s="53">
        <f>R17+'28.04.2017'!S14</f>
        <v>8.8859999999999992</v>
      </c>
      <c r="T17" s="52">
        <v>0</v>
      </c>
      <c r="U17" s="51">
        <f>T17+'28.04.2017'!U14</f>
        <v>4.8869999999999996</v>
      </c>
      <c r="V17" s="42">
        <v>0</v>
      </c>
      <c r="W17" s="55">
        <f>V17+'28.04.2017'!W14</f>
        <v>0</v>
      </c>
      <c r="X17" s="84">
        <v>0</v>
      </c>
      <c r="Y17" s="57">
        <f>X17+'28.04.2017'!Y14</f>
        <v>1.1810099999999999</v>
      </c>
      <c r="Z17" s="85">
        <v>0</v>
      </c>
      <c r="AA17" s="58">
        <f>Z17+'28.04.2017'!AA14</f>
        <v>166</v>
      </c>
      <c r="AB17" s="56">
        <v>0</v>
      </c>
      <c r="AC17" s="59">
        <f>AB17+'28.04.2017'!AC14</f>
        <v>2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17.428571428571427</v>
      </c>
      <c r="D18" s="64">
        <f t="shared" si="0"/>
        <v>34</v>
      </c>
      <c r="E18" s="78">
        <f t="shared" si="0"/>
        <v>244</v>
      </c>
      <c r="F18" s="86">
        <v>26</v>
      </c>
      <c r="G18" s="45">
        <f>F18+'28.04.2017'!G15</f>
        <v>202</v>
      </c>
      <c r="H18" s="68">
        <v>3</v>
      </c>
      <c r="I18" s="47">
        <f>H18+'28.04.2017'!I15</f>
        <v>30</v>
      </c>
      <c r="J18" s="87">
        <v>0</v>
      </c>
      <c r="K18" s="47">
        <f>J18+'28.04.2017'!K15</f>
        <v>5</v>
      </c>
      <c r="L18" s="87">
        <v>5</v>
      </c>
      <c r="M18" s="43">
        <f>L18+'28.04.2017'!M15</f>
        <v>7</v>
      </c>
      <c r="N18" s="88">
        <v>31</v>
      </c>
      <c r="O18" s="49">
        <f>N18+'28.04.2017'!O15</f>
        <v>301.09999999999997</v>
      </c>
      <c r="P18" s="79">
        <v>18</v>
      </c>
      <c r="Q18" s="51">
        <f>P18+'28.04.2017'!Q15</f>
        <v>612.9</v>
      </c>
      <c r="R18" s="79">
        <v>0</v>
      </c>
      <c r="S18" s="53">
        <f>R18+'28.04.2017'!S15</f>
        <v>5926.8850000000002</v>
      </c>
      <c r="T18" s="80">
        <v>0</v>
      </c>
      <c r="U18" s="51">
        <f>T18+'28.04.2017'!U15</f>
        <v>6477.3325300000006</v>
      </c>
      <c r="V18" s="64">
        <v>0</v>
      </c>
      <c r="W18" s="55">
        <f>V18+'28.04.2017'!W15</f>
        <v>0</v>
      </c>
      <c r="X18" s="64">
        <v>0.14099999999999999</v>
      </c>
      <c r="Y18" s="283">
        <f>X18+'28.04.2017'!Y15</f>
        <v>1.1134999999999999</v>
      </c>
      <c r="Z18" s="64">
        <v>53</v>
      </c>
      <c r="AA18" s="58">
        <f>Z18+'28.04.2017'!AA15</f>
        <v>749</v>
      </c>
      <c r="AB18" s="64">
        <v>5</v>
      </c>
      <c r="AC18" s="59">
        <f>AB18+'28.04.2017'!AC15</f>
        <v>48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24</v>
      </c>
      <c r="D19" s="80">
        <f t="shared" si="0"/>
        <v>36</v>
      </c>
      <c r="E19" s="92">
        <f t="shared" si="0"/>
        <v>216</v>
      </c>
      <c r="F19" s="66">
        <v>25</v>
      </c>
      <c r="G19" s="45">
        <f>F19+'28.04.2017'!G16</f>
        <v>144</v>
      </c>
      <c r="H19" s="68">
        <v>11</v>
      </c>
      <c r="I19" s="47">
        <f>H19+'28.04.2017'!I16</f>
        <v>33</v>
      </c>
      <c r="J19" s="68">
        <v>0</v>
      </c>
      <c r="K19" s="47">
        <f>J19+'28.04.2017'!K16</f>
        <v>31</v>
      </c>
      <c r="L19" s="68">
        <v>0</v>
      </c>
      <c r="M19" s="43">
        <f>L19+'28.04.2017'!M16</f>
        <v>8</v>
      </c>
      <c r="N19" s="69">
        <v>40</v>
      </c>
      <c r="O19" s="49">
        <f>N19+'28.04.2017'!O16</f>
        <v>426.8</v>
      </c>
      <c r="P19" s="79">
        <v>11.478999999999999</v>
      </c>
      <c r="Q19" s="51">
        <f>P19+'28.04.2017'!Q16</f>
        <v>375.75799999999992</v>
      </c>
      <c r="R19" s="79">
        <v>1.49</v>
      </c>
      <c r="S19" s="282">
        <f>R19+'28.04.2017'!S16</f>
        <v>36.531999999999996</v>
      </c>
      <c r="T19" s="93">
        <v>4.774</v>
      </c>
      <c r="U19" s="51">
        <f>T19+'28.04.2017'!U16</f>
        <v>17.048999999999999</v>
      </c>
      <c r="V19" s="94">
        <v>0</v>
      </c>
      <c r="W19" s="55">
        <f>V19+'28.04.2017'!W16</f>
        <v>1</v>
      </c>
      <c r="X19" s="95">
        <v>1.8599999999999998E-2</v>
      </c>
      <c r="Y19" s="57">
        <f>X19+'28.04.2017'!Y16</f>
        <v>0.42689999999999995</v>
      </c>
      <c r="Z19" s="79">
        <v>81</v>
      </c>
      <c r="AA19" s="58">
        <f>Z19+'28.04.2017'!AA16</f>
        <v>875</v>
      </c>
      <c r="AB19" s="80">
        <v>7</v>
      </c>
      <c r="AC19" s="59">
        <f>AB19+'28.04.2017'!AC16</f>
        <v>47</v>
      </c>
      <c r="AD19" s="71"/>
    </row>
    <row r="20" spans="1:31" s="72" customFormat="1" ht="69.95" customHeight="1" x14ac:dyDescent="0.4">
      <c r="A20" s="96" t="s">
        <v>30</v>
      </c>
      <c r="B20" s="97">
        <v>12</v>
      </c>
      <c r="C20" s="98">
        <f t="shared" si="1"/>
        <v>21.416666666666668</v>
      </c>
      <c r="D20" s="85">
        <f t="shared" si="0"/>
        <v>31</v>
      </c>
      <c r="E20" s="99">
        <f t="shared" si="0"/>
        <v>257</v>
      </c>
      <c r="F20" s="44">
        <v>16</v>
      </c>
      <c r="G20" s="45">
        <f>F20+'28.04.2017'!G17</f>
        <v>116</v>
      </c>
      <c r="H20" s="46">
        <v>14</v>
      </c>
      <c r="I20" s="47">
        <f>H20+'28.04.2017'!I17</f>
        <v>115</v>
      </c>
      <c r="J20" s="89">
        <v>1</v>
      </c>
      <c r="K20" s="47">
        <f>J20+'28.04.2017'!K17</f>
        <v>26</v>
      </c>
      <c r="L20" s="46">
        <v>0</v>
      </c>
      <c r="M20" s="43">
        <f>L20+'28.04.2017'!M17</f>
        <v>0</v>
      </c>
      <c r="N20" s="44">
        <v>12.3</v>
      </c>
      <c r="O20" s="49">
        <f>N20+'28.04.2017'!O17</f>
        <v>1465.9999999999998</v>
      </c>
      <c r="P20" s="100">
        <v>30</v>
      </c>
      <c r="Q20" s="51">
        <f>P20+'28.04.2017'!Q17</f>
        <v>1449</v>
      </c>
      <c r="R20" s="70">
        <v>7.2</v>
      </c>
      <c r="S20" s="53">
        <f>R20+'28.04.2017'!S17</f>
        <v>17.100000000000001</v>
      </c>
      <c r="T20" s="100">
        <v>0.9</v>
      </c>
      <c r="U20" s="51">
        <f>T20+'28.04.2017'!U17</f>
        <v>5.1000000000000005</v>
      </c>
      <c r="V20" s="101">
        <v>0</v>
      </c>
      <c r="W20" s="55">
        <f>V20+'28.04.2017'!W17</f>
        <v>0</v>
      </c>
      <c r="X20" s="85">
        <v>0.184</v>
      </c>
      <c r="Y20" s="57">
        <f>X20+'28.04.2017'!Y17</f>
        <v>0.625</v>
      </c>
      <c r="Z20" s="85">
        <v>16</v>
      </c>
      <c r="AA20" s="58">
        <f>Z20+'28.04.2017'!AA17</f>
        <v>284</v>
      </c>
      <c r="AB20" s="85">
        <v>2</v>
      </c>
      <c r="AC20" s="59">
        <f>AB20+'28.04.2017'!AC17</f>
        <v>40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14.428571428571429</v>
      </c>
      <c r="D21" s="80">
        <f t="shared" si="0"/>
        <v>10</v>
      </c>
      <c r="E21" s="92">
        <f t="shared" si="0"/>
        <v>101</v>
      </c>
      <c r="F21" s="66">
        <v>4</v>
      </c>
      <c r="G21" s="45">
        <f>F21+'28.04.2017'!G18</f>
        <v>25</v>
      </c>
      <c r="H21" s="67">
        <v>6</v>
      </c>
      <c r="I21" s="47">
        <f>H21+'28.04.2017'!I18</f>
        <v>72</v>
      </c>
      <c r="J21" s="68">
        <v>0</v>
      </c>
      <c r="K21" s="47">
        <f>J21+'28.04.2017'!K18</f>
        <v>4</v>
      </c>
      <c r="L21" s="68">
        <v>0</v>
      </c>
      <c r="M21" s="43">
        <f>L21+'28.04.2017'!M18</f>
        <v>0</v>
      </c>
      <c r="N21" s="69">
        <v>18</v>
      </c>
      <c r="O21" s="49">
        <f>N21+'28.04.2017'!O18</f>
        <v>207</v>
      </c>
      <c r="P21" s="104">
        <v>0</v>
      </c>
      <c r="Q21" s="51">
        <f>P21+'28.04.2017'!Q18</f>
        <v>160</v>
      </c>
      <c r="R21" s="79">
        <v>0</v>
      </c>
      <c r="S21" s="53">
        <f>R21+'28.04.2017'!S18</f>
        <v>0</v>
      </c>
      <c r="T21" s="80">
        <v>0</v>
      </c>
      <c r="U21" s="51">
        <f>T21+'28.04.2017'!U18</f>
        <v>0</v>
      </c>
      <c r="V21" s="80">
        <v>0</v>
      </c>
      <c r="W21" s="55">
        <f>V21+'28.04.2017'!W18</f>
        <v>0</v>
      </c>
      <c r="X21" s="105">
        <v>8.8000000000000003E-4</v>
      </c>
      <c r="Y21" s="57">
        <f>X21+'28.04.2017'!Y18</f>
        <v>1.2120000000000001E-2</v>
      </c>
      <c r="Z21" s="80">
        <v>4</v>
      </c>
      <c r="AA21" s="58">
        <f>Z21+'28.04.2017'!AA18</f>
        <v>27</v>
      </c>
      <c r="AB21" s="80">
        <v>0</v>
      </c>
      <c r="AC21" s="59">
        <f>AB21+'28.04.2017'!AC18</f>
        <v>4</v>
      </c>
    </row>
    <row r="22" spans="1:31" s="72" customFormat="1" ht="69.95" customHeight="1" thickBot="1" x14ac:dyDescent="0.45">
      <c r="A22" s="106" t="s">
        <v>32</v>
      </c>
      <c r="B22" s="107">
        <v>8</v>
      </c>
      <c r="C22" s="108">
        <f t="shared" si="1"/>
        <v>11.625</v>
      </c>
      <c r="D22" s="85">
        <v>1</v>
      </c>
      <c r="E22" s="109">
        <f t="shared" si="0"/>
        <v>93</v>
      </c>
      <c r="F22" s="110">
        <v>13</v>
      </c>
      <c r="G22" s="45">
        <f>F22+'28.04.2017'!G19</f>
        <v>68</v>
      </c>
      <c r="H22" s="111">
        <v>2</v>
      </c>
      <c r="I22" s="47">
        <f>H22+'28.04.2017'!I19</f>
        <v>24</v>
      </c>
      <c r="J22" s="111">
        <v>0</v>
      </c>
      <c r="K22" s="47">
        <f>J22+'28.04.2017'!K19</f>
        <v>1</v>
      </c>
      <c r="L22" s="111">
        <v>0</v>
      </c>
      <c r="M22" s="43">
        <f>L22+'28.04.2017'!M19</f>
        <v>0</v>
      </c>
      <c r="N22" s="110">
        <v>26.5</v>
      </c>
      <c r="O22" s="49">
        <f>N22+'28.04.2017'!O19</f>
        <v>454</v>
      </c>
      <c r="P22" s="112">
        <v>10.5</v>
      </c>
      <c r="Q22" s="51">
        <f>P22+'28.04.2017'!Q19</f>
        <v>224.5</v>
      </c>
      <c r="R22" s="113">
        <v>0</v>
      </c>
      <c r="S22" s="53">
        <f>R22+'28.04.2017'!S19</f>
        <v>84.02000000000001</v>
      </c>
      <c r="T22" s="114">
        <v>0</v>
      </c>
      <c r="U22" s="51">
        <f>T22+'28.04.2017'!U19</f>
        <v>0</v>
      </c>
      <c r="V22" s="114">
        <v>0</v>
      </c>
      <c r="W22" s="55">
        <f>V22+'28.04.2017'!W19</f>
        <v>1</v>
      </c>
      <c r="X22" s="114">
        <v>0</v>
      </c>
      <c r="Y22" s="57">
        <f>X22+'28.04.2017'!Y19</f>
        <v>0.10999999999999999</v>
      </c>
      <c r="Z22" s="114">
        <v>15</v>
      </c>
      <c r="AA22" s="58">
        <f>Z22+'28.04.2017'!AA19</f>
        <v>128</v>
      </c>
      <c r="AB22" s="115">
        <v>0</v>
      </c>
      <c r="AC22" s="59">
        <f>AB22+'28.04.2017'!AC19</f>
        <v>5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213</v>
      </c>
      <c r="C23" s="118">
        <f>E23/B23</f>
        <v>23.04225352112676</v>
      </c>
      <c r="D23" s="119">
        <f t="shared" si="0"/>
        <v>516</v>
      </c>
      <c r="E23" s="120">
        <f t="shared" si="0"/>
        <v>4908</v>
      </c>
      <c r="F23" s="121">
        <f t="shared" ref="F23:AC23" si="2">F22+F21+F20+F19+F18+F17+F16+F15+F14+F13</f>
        <v>342</v>
      </c>
      <c r="G23" s="121">
        <f t="shared" si="2"/>
        <v>2921</v>
      </c>
      <c r="H23" s="121">
        <f t="shared" si="2"/>
        <v>161</v>
      </c>
      <c r="I23" s="122">
        <f t="shared" si="2"/>
        <v>1677</v>
      </c>
      <c r="J23" s="121">
        <f t="shared" si="2"/>
        <v>7</v>
      </c>
      <c r="K23" s="122">
        <f t="shared" si="2"/>
        <v>271</v>
      </c>
      <c r="L23" s="121">
        <f t="shared" si="2"/>
        <v>6</v>
      </c>
      <c r="M23" s="121">
        <f t="shared" si="2"/>
        <v>39</v>
      </c>
      <c r="N23" s="123">
        <f t="shared" si="2"/>
        <v>951.2</v>
      </c>
      <c r="O23" s="124">
        <f t="shared" si="2"/>
        <v>19144.300000000003</v>
      </c>
      <c r="P23" s="125">
        <f>P22+P21+P20+P19+P18+P17+P16+P15+P14+P13</f>
        <v>712.05639999999994</v>
      </c>
      <c r="Q23" s="125">
        <f t="shared" si="2"/>
        <v>14260.390760000002</v>
      </c>
      <c r="R23" s="125">
        <f t="shared" si="2"/>
        <v>378.16299999999995</v>
      </c>
      <c r="S23" s="126">
        <f t="shared" si="2"/>
        <v>8033.987000000001</v>
      </c>
      <c r="T23" s="125">
        <f t="shared" si="2"/>
        <v>166.99799999999999</v>
      </c>
      <c r="U23" s="125">
        <f t="shared" si="2"/>
        <v>8184.7785300000005</v>
      </c>
      <c r="V23" s="122">
        <f t="shared" si="2"/>
        <v>23</v>
      </c>
      <c r="W23" s="122">
        <f t="shared" si="2"/>
        <v>295</v>
      </c>
      <c r="X23" s="125">
        <f t="shared" si="2"/>
        <v>0.63683000000000001</v>
      </c>
      <c r="Y23" s="125">
        <f t="shared" si="2"/>
        <v>14.700782500000001</v>
      </c>
      <c r="Z23" s="126">
        <f t="shared" si="2"/>
        <v>9512</v>
      </c>
      <c r="AA23" s="121">
        <f t="shared" si="2"/>
        <v>33471</v>
      </c>
      <c r="AB23" s="121">
        <f t="shared" si="2"/>
        <v>51</v>
      </c>
      <c r="AC23" s="121">
        <f t="shared" si="2"/>
        <v>556</v>
      </c>
    </row>
    <row r="24" spans="1:31" s="135" customFormat="1" ht="57" customHeight="1" thickBot="1" x14ac:dyDescent="0.45">
      <c r="A24" s="128" t="s">
        <v>39</v>
      </c>
      <c r="B24" s="129">
        <v>210</v>
      </c>
      <c r="C24" s="130">
        <v>24.71</v>
      </c>
      <c r="D24" s="131">
        <v>459</v>
      </c>
      <c r="E24" s="132">
        <v>5189</v>
      </c>
      <c r="F24" s="133">
        <v>277</v>
      </c>
      <c r="G24" s="134">
        <v>3159</v>
      </c>
      <c r="H24" s="134">
        <v>167</v>
      </c>
      <c r="I24" s="134">
        <v>1719</v>
      </c>
      <c r="J24" s="134">
        <v>12</v>
      </c>
      <c r="K24" s="134">
        <v>289</v>
      </c>
      <c r="L24" s="134">
        <v>3</v>
      </c>
      <c r="M24" s="134">
        <v>22</v>
      </c>
      <c r="N24" s="134">
        <v>1049.8</v>
      </c>
      <c r="O24" s="134">
        <v>17289.5</v>
      </c>
      <c r="P24" s="134">
        <v>1490.7</v>
      </c>
      <c r="Q24" s="134">
        <v>13007.5</v>
      </c>
      <c r="R24" s="134">
        <v>204.04599999999999</v>
      </c>
      <c r="S24" s="134">
        <v>2511.1999999999998</v>
      </c>
      <c r="T24" s="134">
        <v>114.55</v>
      </c>
      <c r="U24" s="134">
        <v>1927.22</v>
      </c>
      <c r="V24" s="134">
        <v>21</v>
      </c>
      <c r="W24" s="134">
        <v>291</v>
      </c>
      <c r="X24" s="134">
        <v>1.8340000000000001</v>
      </c>
      <c r="Y24" s="134">
        <v>17.899999999999999</v>
      </c>
      <c r="Z24" s="134">
        <v>1388</v>
      </c>
      <c r="AA24" s="134">
        <v>33149</v>
      </c>
      <c r="AB24" s="134">
        <v>37</v>
      </c>
      <c r="AC24" s="134">
        <v>524</v>
      </c>
    </row>
    <row r="25" spans="1:31" s="72" customFormat="1" ht="53.25" customHeight="1" thickBot="1" x14ac:dyDescent="0.45">
      <c r="A25" s="136" t="s">
        <v>34</v>
      </c>
      <c r="B25" s="137">
        <f>B23-B24</f>
        <v>3</v>
      </c>
      <c r="C25" s="137">
        <f>C23-C24</f>
        <v>-1.6677464788732408</v>
      </c>
      <c r="D25" s="137">
        <f t="shared" ref="D25:AC25" si="3">D23-D24</f>
        <v>57</v>
      </c>
      <c r="E25" s="138">
        <f t="shared" si="3"/>
        <v>-281</v>
      </c>
      <c r="F25" s="139">
        <f t="shared" si="3"/>
        <v>65</v>
      </c>
      <c r="G25" s="140">
        <f t="shared" si="3"/>
        <v>-238</v>
      </c>
      <c r="H25" s="140">
        <f t="shared" si="3"/>
        <v>-6</v>
      </c>
      <c r="I25" s="140">
        <f t="shared" si="3"/>
        <v>-42</v>
      </c>
      <c r="J25" s="140">
        <f t="shared" si="3"/>
        <v>-5</v>
      </c>
      <c r="K25" s="140">
        <f t="shared" si="3"/>
        <v>-18</v>
      </c>
      <c r="L25" s="140">
        <f t="shared" si="3"/>
        <v>3</v>
      </c>
      <c r="M25" s="140">
        <f t="shared" si="3"/>
        <v>17</v>
      </c>
      <c r="N25" s="141">
        <f t="shared" si="3"/>
        <v>-98.599999999999909</v>
      </c>
      <c r="O25" s="140">
        <f t="shared" si="3"/>
        <v>1854.8000000000029</v>
      </c>
      <c r="P25" s="140">
        <f t="shared" si="3"/>
        <v>-778.64360000000011</v>
      </c>
      <c r="Q25" s="142">
        <f>Q23-Q24</f>
        <v>1252.890760000002</v>
      </c>
      <c r="R25" s="141">
        <f t="shared" si="3"/>
        <v>174.11699999999996</v>
      </c>
      <c r="S25" s="140">
        <f t="shared" si="3"/>
        <v>5522.7870000000012</v>
      </c>
      <c r="T25" s="140">
        <f t="shared" si="3"/>
        <v>52.447999999999993</v>
      </c>
      <c r="U25" s="140">
        <f t="shared" si="3"/>
        <v>6257.5585300000002</v>
      </c>
      <c r="V25" s="140">
        <f t="shared" si="3"/>
        <v>2</v>
      </c>
      <c r="W25" s="140">
        <f t="shared" si="3"/>
        <v>4</v>
      </c>
      <c r="X25" s="143">
        <f t="shared" si="3"/>
        <v>-1.1971700000000001</v>
      </c>
      <c r="Y25" s="143">
        <f t="shared" si="3"/>
        <v>-3.1992174999999978</v>
      </c>
      <c r="Z25" s="140">
        <f t="shared" si="3"/>
        <v>8124</v>
      </c>
      <c r="AA25" s="140">
        <f t="shared" si="3"/>
        <v>322</v>
      </c>
      <c r="AB25" s="140">
        <f t="shared" si="3"/>
        <v>14</v>
      </c>
      <c r="AC25" s="138">
        <f t="shared" si="3"/>
        <v>32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94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28:O30"/>
    <mergeCell ref="V28:Y30"/>
    <mergeCell ref="A2:AC5"/>
    <mergeCell ref="F9:G9"/>
    <mergeCell ref="H9:I9"/>
    <mergeCell ref="J9:K9"/>
    <mergeCell ref="L9:M9"/>
    <mergeCell ref="X8:Y9"/>
    <mergeCell ref="V7:W9"/>
    <mergeCell ref="X7:AC7"/>
    <mergeCell ref="D8:E9"/>
    <mergeCell ref="F8:M8"/>
    <mergeCell ref="AB8:AC9"/>
    <mergeCell ref="D7:M7"/>
    <mergeCell ref="N7:O9"/>
    <mergeCell ref="P7:Q9"/>
    <mergeCell ref="R7:S9"/>
    <mergeCell ref="T7:U9"/>
    <mergeCell ref="Z10:AA10"/>
    <mergeCell ref="AB10:AC10"/>
    <mergeCell ref="H6:I6"/>
    <mergeCell ref="A7:A9"/>
    <mergeCell ref="B7:B9"/>
    <mergeCell ref="C7:C9"/>
    <mergeCell ref="Z8:AA9"/>
  </mergeCells>
  <printOptions horizontalCentered="1"/>
  <pageMargins left="0.23622047244094491" right="0.23622047244094491" top="0.74803149606299213" bottom="0.74803149606299213" header="0" footer="0"/>
  <pageSetup paperSize="9" scale="26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33" zoomScaleNormal="40" zoomScaleSheetLayoutView="33" workbookViewId="0">
      <pane ySplit="9" topLeftCell="A10" activePane="bottomLeft" state="frozen"/>
      <selection pane="bottomLeft" activeCell="A19" sqref="A19:XFD19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42847</v>
      </c>
      <c r="K3" s="9" t="s">
        <v>2</v>
      </c>
      <c r="L3" s="8">
        <v>42853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557" t="s">
        <v>3</v>
      </c>
      <c r="B4" s="560" t="s">
        <v>47</v>
      </c>
      <c r="C4" s="563" t="s">
        <v>5</v>
      </c>
      <c r="D4" s="566"/>
      <c r="E4" s="567"/>
      <c r="F4" s="568"/>
      <c r="G4" s="568"/>
      <c r="H4" s="568"/>
      <c r="I4" s="568"/>
      <c r="J4" s="568"/>
      <c r="K4" s="568"/>
      <c r="L4" s="568"/>
      <c r="M4" s="569"/>
      <c r="N4" s="570" t="s">
        <v>6</v>
      </c>
      <c r="O4" s="571"/>
      <c r="P4" s="576" t="s">
        <v>7</v>
      </c>
      <c r="Q4" s="577"/>
      <c r="R4" s="557" t="s">
        <v>8</v>
      </c>
      <c r="S4" s="580"/>
      <c r="T4" s="557" t="s">
        <v>48</v>
      </c>
      <c r="U4" s="580"/>
      <c r="V4" s="557" t="s">
        <v>10</v>
      </c>
      <c r="W4" s="569"/>
      <c r="X4" s="583" t="s">
        <v>11</v>
      </c>
      <c r="Y4" s="567"/>
      <c r="Z4" s="567"/>
      <c r="AA4" s="567"/>
      <c r="AB4" s="567"/>
      <c r="AC4" s="584"/>
    </row>
    <row r="5" spans="1:31" ht="26.25" customHeight="1" x14ac:dyDescent="0.25">
      <c r="A5" s="558"/>
      <c r="B5" s="561"/>
      <c r="C5" s="564"/>
      <c r="D5" s="557" t="s">
        <v>12</v>
      </c>
      <c r="E5" s="569"/>
      <c r="F5" s="586" t="s">
        <v>13</v>
      </c>
      <c r="G5" s="587"/>
      <c r="H5" s="587"/>
      <c r="I5" s="587"/>
      <c r="J5" s="587"/>
      <c r="K5" s="587"/>
      <c r="L5" s="587"/>
      <c r="M5" s="585"/>
      <c r="N5" s="572"/>
      <c r="O5" s="573"/>
      <c r="P5" s="578"/>
      <c r="Q5" s="579"/>
      <c r="R5" s="558"/>
      <c r="S5" s="581"/>
      <c r="T5" s="558"/>
      <c r="U5" s="581"/>
      <c r="V5" s="558"/>
      <c r="W5" s="581"/>
      <c r="X5" s="557" t="s">
        <v>14</v>
      </c>
      <c r="Y5" s="580"/>
      <c r="Z5" s="557" t="s">
        <v>15</v>
      </c>
      <c r="AA5" s="580"/>
      <c r="AB5" s="557" t="s">
        <v>16</v>
      </c>
      <c r="AC5" s="569"/>
    </row>
    <row r="6" spans="1:31" ht="129.75" customHeight="1" thickBot="1" x14ac:dyDescent="0.3">
      <c r="A6" s="559"/>
      <c r="B6" s="562"/>
      <c r="C6" s="565"/>
      <c r="D6" s="558"/>
      <c r="E6" s="585"/>
      <c r="F6" s="591" t="s">
        <v>49</v>
      </c>
      <c r="G6" s="589"/>
      <c r="H6" s="590" t="s">
        <v>44</v>
      </c>
      <c r="I6" s="591"/>
      <c r="J6" s="592" t="s">
        <v>45</v>
      </c>
      <c r="K6" s="589"/>
      <c r="L6" s="592" t="s">
        <v>46</v>
      </c>
      <c r="M6" s="593"/>
      <c r="N6" s="574"/>
      <c r="O6" s="575"/>
      <c r="P6" s="578"/>
      <c r="Q6" s="579"/>
      <c r="R6" s="558"/>
      <c r="S6" s="581"/>
      <c r="T6" s="558"/>
      <c r="U6" s="581"/>
      <c r="V6" s="558"/>
      <c r="W6" s="581"/>
      <c r="X6" s="558"/>
      <c r="Y6" s="581"/>
      <c r="Z6" s="558"/>
      <c r="AA6" s="581"/>
      <c r="AB6" s="558"/>
      <c r="AC6" s="585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268"/>
      <c r="E8" s="270"/>
      <c r="F8" s="271"/>
      <c r="G8" s="272"/>
      <c r="H8" s="21"/>
      <c r="I8" s="21"/>
      <c r="J8" s="273"/>
      <c r="K8" s="273"/>
      <c r="L8" s="273"/>
      <c r="M8" s="270"/>
      <c r="N8" s="23"/>
      <c r="O8" s="24"/>
      <c r="P8" s="266"/>
      <c r="Q8" s="267"/>
      <c r="R8" s="268"/>
      <c r="S8" s="269"/>
      <c r="T8" s="268"/>
      <c r="U8" s="269"/>
      <c r="V8" s="268"/>
      <c r="W8" s="269"/>
      <c r="X8" s="268"/>
      <c r="Y8" s="269"/>
      <c r="Z8" s="268"/>
      <c r="AA8" s="269"/>
      <c r="AB8" s="268"/>
      <c r="AC8" s="270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22.466666666666665</v>
      </c>
      <c r="D10" s="42">
        <f t="shared" ref="D10:E20" si="0">F10+H10+J10+L10</f>
        <v>44</v>
      </c>
      <c r="E10" s="43">
        <f t="shared" si="0"/>
        <v>1011</v>
      </c>
      <c r="F10" s="44">
        <v>16</v>
      </c>
      <c r="G10" s="45">
        <f>F10+'21.04.2017'!G10</f>
        <v>620</v>
      </c>
      <c r="H10" s="46">
        <v>24</v>
      </c>
      <c r="I10" s="47">
        <f>H10+'21.04.2017'!I10</f>
        <v>319</v>
      </c>
      <c r="J10" s="46">
        <v>4</v>
      </c>
      <c r="K10" s="47">
        <f>J10+'21.04.2017'!K10</f>
        <v>52</v>
      </c>
      <c r="L10" s="46">
        <v>0</v>
      </c>
      <c r="M10" s="43">
        <f>L10+'21.04.2017'!M10</f>
        <v>20</v>
      </c>
      <c r="N10" s="48">
        <v>774.5</v>
      </c>
      <c r="O10" s="49">
        <f>N10+'21.04.2017'!O10</f>
        <v>8343.6</v>
      </c>
      <c r="P10" s="50">
        <v>299.09100000000001</v>
      </c>
      <c r="Q10" s="51">
        <f>P10+'21.04.2017'!Q10</f>
        <v>4664.8777200000004</v>
      </c>
      <c r="R10" s="70">
        <v>9.8000000000000007</v>
      </c>
      <c r="S10" s="53">
        <f>R10+'21.04.2017'!S10</f>
        <v>1201.0229999999999</v>
      </c>
      <c r="T10" s="42">
        <v>8.35</v>
      </c>
      <c r="U10" s="51">
        <f>T10+'21.04.2017'!U10</f>
        <v>1071.633</v>
      </c>
      <c r="V10" s="54">
        <v>2</v>
      </c>
      <c r="W10" s="55">
        <f>V10+'21.04.2017'!W10</f>
        <v>94</v>
      </c>
      <c r="X10" s="56">
        <v>6.2850000000000003E-2</v>
      </c>
      <c r="Y10" s="57">
        <f>X10+'21.04.2017'!Y10</f>
        <v>2.8139975000000002</v>
      </c>
      <c r="Z10" s="42">
        <v>356</v>
      </c>
      <c r="AA10" s="58">
        <f>Z10+'21.04.2017'!AA10</f>
        <v>14257</v>
      </c>
      <c r="AB10" s="56">
        <v>0</v>
      </c>
      <c r="AC10" s="59">
        <f>AB10+'21.04.2017'!AC10</f>
        <v>107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32.285714285714285</v>
      </c>
      <c r="D11" s="64">
        <f t="shared" si="0"/>
        <v>39</v>
      </c>
      <c r="E11" s="65">
        <f t="shared" si="0"/>
        <v>226</v>
      </c>
      <c r="F11" s="66">
        <v>13</v>
      </c>
      <c r="G11" s="45">
        <f>F11+'21.04.2017'!G11</f>
        <v>50</v>
      </c>
      <c r="H11" s="67">
        <v>26</v>
      </c>
      <c r="I11" s="47">
        <f>H11+'21.04.2017'!I11</f>
        <v>176</v>
      </c>
      <c r="J11" s="68">
        <v>0</v>
      </c>
      <c r="K11" s="47">
        <f>J11+'21.04.2017'!K11</f>
        <v>0</v>
      </c>
      <c r="L11" s="68">
        <v>0</v>
      </c>
      <c r="M11" s="43">
        <f>L11+'21.04.2017'!M11</f>
        <v>0</v>
      </c>
      <c r="N11" s="69">
        <v>75</v>
      </c>
      <c r="O11" s="49">
        <f>N11+'21.04.2017'!O11</f>
        <v>927.09999999999991</v>
      </c>
      <c r="P11" s="52">
        <v>76.099999999999994</v>
      </c>
      <c r="Q11" s="51">
        <f>P11+'21.04.2017'!Q11</f>
        <v>406.5</v>
      </c>
      <c r="R11" s="70">
        <v>1.48</v>
      </c>
      <c r="S11" s="53">
        <f>R11+'21.04.2017'!S11</f>
        <v>17.87</v>
      </c>
      <c r="T11" s="42">
        <v>7.95</v>
      </c>
      <c r="U11" s="51">
        <f>T11+'21.04.2017'!U11</f>
        <v>12.401</v>
      </c>
      <c r="V11" s="42">
        <v>4</v>
      </c>
      <c r="W11" s="55">
        <f>V11+'21.04.2017'!W11</f>
        <v>10</v>
      </c>
      <c r="X11" s="42">
        <v>2.52E-2</v>
      </c>
      <c r="Y11" s="57">
        <f>X11+'21.04.2017'!Y11</f>
        <v>0.9206000000000002</v>
      </c>
      <c r="Z11" s="42">
        <v>34</v>
      </c>
      <c r="AA11" s="58">
        <f>Z11+'21.04.2017'!AA11</f>
        <v>271</v>
      </c>
      <c r="AB11" s="42">
        <v>6</v>
      </c>
      <c r="AC11" s="59">
        <f>AB11+'21.04.2017'!AC11</f>
        <v>17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23.729166666666668</v>
      </c>
      <c r="D12" s="56">
        <f>F12+H12+J12+L12</f>
        <v>116</v>
      </c>
      <c r="E12" s="59">
        <f t="shared" si="0"/>
        <v>1139</v>
      </c>
      <c r="F12" s="76">
        <v>95</v>
      </c>
      <c r="G12" s="45">
        <f>F12+'21.04.2017'!G12</f>
        <v>823</v>
      </c>
      <c r="H12" s="77">
        <v>18</v>
      </c>
      <c r="I12" s="47">
        <f>H12+'21.04.2017'!I12</f>
        <v>268</v>
      </c>
      <c r="J12" s="77">
        <v>3</v>
      </c>
      <c r="K12" s="47">
        <f>J12+'21.04.2017'!K12</f>
        <v>48</v>
      </c>
      <c r="L12" s="77">
        <v>0</v>
      </c>
      <c r="M12" s="43">
        <f>L12+'21.04.2017'!M12</f>
        <v>0</v>
      </c>
      <c r="N12" s="76">
        <v>189.9</v>
      </c>
      <c r="O12" s="49">
        <f>N12+'21.04.2017'!O12</f>
        <v>2315.8000000000002</v>
      </c>
      <c r="P12" s="52">
        <v>128.988</v>
      </c>
      <c r="Q12" s="51">
        <f>P12+'21.04.2017'!Q12</f>
        <v>3069.5940000000001</v>
      </c>
      <c r="R12" s="52">
        <v>41.353999999999999</v>
      </c>
      <c r="S12" s="53">
        <f>R12+'21.04.2017'!S12</f>
        <v>276.59199999999998</v>
      </c>
      <c r="T12" s="42">
        <v>41.244</v>
      </c>
      <c r="U12" s="51">
        <f>T12+'21.04.2017'!U12</f>
        <v>273.09900000000005</v>
      </c>
      <c r="V12" s="42">
        <v>15</v>
      </c>
      <c r="W12" s="55">
        <f>V12+'21.04.2017'!W12</f>
        <v>79</v>
      </c>
      <c r="X12" s="50">
        <v>0.36169000000000001</v>
      </c>
      <c r="Y12" s="57">
        <f>X12+'21.04.2017'!Y12</f>
        <v>3.6851999999999996</v>
      </c>
      <c r="Z12" s="42">
        <v>1097</v>
      </c>
      <c r="AA12" s="58">
        <f>Z12+'21.04.2017'!AA12</f>
        <v>6311</v>
      </c>
      <c r="AB12" s="42">
        <v>13</v>
      </c>
      <c r="AC12" s="59">
        <f>AB12+'21.04.2017'!AC12</f>
        <v>115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25.131578947368421</v>
      </c>
      <c r="D13" s="64">
        <f>F13+H13+J13+L13</f>
        <v>91</v>
      </c>
      <c r="E13" s="78">
        <f t="shared" si="0"/>
        <v>955</v>
      </c>
      <c r="F13" s="66">
        <v>56</v>
      </c>
      <c r="G13" s="45">
        <f>F13+'21.04.2017'!G13</f>
        <v>466</v>
      </c>
      <c r="H13" s="68">
        <v>29</v>
      </c>
      <c r="I13" s="47">
        <f>H13+'21.04.2017'!I13</f>
        <v>422</v>
      </c>
      <c r="J13" s="68">
        <v>3</v>
      </c>
      <c r="K13" s="47">
        <f>J13+'21.04.2017'!K13</f>
        <v>64</v>
      </c>
      <c r="L13" s="68">
        <v>3</v>
      </c>
      <c r="M13" s="43">
        <f>L13+'21.04.2017'!M13</f>
        <v>3</v>
      </c>
      <c r="N13" s="69">
        <v>152.1</v>
      </c>
      <c r="O13" s="49">
        <f>N13+'21.04.2017'!O13</f>
        <v>2830.5000000000005</v>
      </c>
      <c r="P13" s="79">
        <v>217.256</v>
      </c>
      <c r="Q13" s="51">
        <f>P13+'21.04.2017'!Q13</f>
        <v>1616.4070000000002</v>
      </c>
      <c r="R13" s="79">
        <v>27.760999999999999</v>
      </c>
      <c r="S13" s="53">
        <f>R13+'21.04.2017'!S13</f>
        <v>95.605999999999995</v>
      </c>
      <c r="T13" s="80">
        <v>42.234999999999999</v>
      </c>
      <c r="U13" s="51">
        <f>T13+'21.04.2017'!U13</f>
        <v>161.95300000000003</v>
      </c>
      <c r="V13" s="80">
        <v>7</v>
      </c>
      <c r="W13" s="55">
        <f>V13+'21.04.2017'!W13</f>
        <v>87</v>
      </c>
      <c r="X13" s="81">
        <v>0.85624999999999996</v>
      </c>
      <c r="Y13" s="57">
        <f>X13+'21.04.2017'!Y13</f>
        <v>3.520105</v>
      </c>
      <c r="Z13" s="80">
        <v>91</v>
      </c>
      <c r="AA13" s="58">
        <f>Z13+'21.04.2017'!AA13</f>
        <v>1060</v>
      </c>
      <c r="AB13" s="80">
        <v>11</v>
      </c>
      <c r="AC13" s="59">
        <f>AB13+'21.04.2017'!AC13</f>
        <v>134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11.04</v>
      </c>
      <c r="D14" s="56">
        <f t="shared" si="0"/>
        <v>20</v>
      </c>
      <c r="E14" s="82">
        <f t="shared" si="0"/>
        <v>276</v>
      </c>
      <c r="F14" s="76">
        <v>13</v>
      </c>
      <c r="G14" s="45">
        <f>F14+'21.04.2017'!G14</f>
        <v>149</v>
      </c>
      <c r="H14" s="77">
        <v>7</v>
      </c>
      <c r="I14" s="47">
        <f>H14+'21.04.2017'!I14</f>
        <v>93</v>
      </c>
      <c r="J14" s="77">
        <v>0</v>
      </c>
      <c r="K14" s="47">
        <f>J14+'21.04.2017'!K14</f>
        <v>34</v>
      </c>
      <c r="L14" s="77">
        <v>0</v>
      </c>
      <c r="M14" s="43">
        <f>L14+'21.04.2017'!M14</f>
        <v>0</v>
      </c>
      <c r="N14" s="83">
        <v>18</v>
      </c>
      <c r="O14" s="49">
        <f>N14+'21.04.2017'!O14</f>
        <v>1049</v>
      </c>
      <c r="P14" s="42">
        <v>23.01</v>
      </c>
      <c r="Q14" s="51">
        <f>P14+'21.04.2017'!Q14</f>
        <v>1038.77664</v>
      </c>
      <c r="R14" s="70">
        <v>0</v>
      </c>
      <c r="S14" s="53">
        <f>R14+'21.04.2017'!S14</f>
        <v>8.8859999999999992</v>
      </c>
      <c r="T14" s="52">
        <v>8.6999999999999994E-2</v>
      </c>
      <c r="U14" s="51">
        <f>T14+'21.04.2017'!U14</f>
        <v>4.8869999999999996</v>
      </c>
      <c r="V14" s="42">
        <v>0</v>
      </c>
      <c r="W14" s="55">
        <f>V14+'21.04.2017'!W14</f>
        <v>0</v>
      </c>
      <c r="X14" s="84">
        <v>5.0999999999999997E-2</v>
      </c>
      <c r="Y14" s="57">
        <f>X14+'21.04.2017'!Y14</f>
        <v>1.1810099999999999</v>
      </c>
      <c r="Z14" s="85">
        <v>7</v>
      </c>
      <c r="AA14" s="58">
        <f>Z14+'21.04.2017'!AA14</f>
        <v>166</v>
      </c>
      <c r="AB14" s="56">
        <v>0</v>
      </c>
      <c r="AC14" s="59">
        <f>AB14+'21.04.2017'!AC14</f>
        <v>2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15</v>
      </c>
      <c r="D15" s="64">
        <f t="shared" si="0"/>
        <v>32</v>
      </c>
      <c r="E15" s="78">
        <f t="shared" si="0"/>
        <v>210</v>
      </c>
      <c r="F15" s="86">
        <v>28</v>
      </c>
      <c r="G15" s="45">
        <f>F15+'21.04.2017'!G15</f>
        <v>176</v>
      </c>
      <c r="H15" s="68">
        <v>2</v>
      </c>
      <c r="I15" s="47">
        <f>H15+'21.04.2017'!I15</f>
        <v>27</v>
      </c>
      <c r="J15" s="87">
        <v>0</v>
      </c>
      <c r="K15" s="47">
        <f>J15+'21.04.2017'!K15</f>
        <v>5</v>
      </c>
      <c r="L15" s="87">
        <v>2</v>
      </c>
      <c r="M15" s="43">
        <f>L15+'21.04.2017'!M15</f>
        <v>2</v>
      </c>
      <c r="N15" s="88">
        <v>24.9</v>
      </c>
      <c r="O15" s="49">
        <f>N15+'21.04.2017'!O15</f>
        <v>270.09999999999997</v>
      </c>
      <c r="P15" s="79">
        <v>11</v>
      </c>
      <c r="Q15" s="51">
        <f>P15+'21.04.2017'!Q15</f>
        <v>594.9</v>
      </c>
      <c r="R15" s="79">
        <v>0</v>
      </c>
      <c r="S15" s="53">
        <f>R15+'21.04.2017'!S15</f>
        <v>5926.8850000000002</v>
      </c>
      <c r="T15" s="80">
        <v>0</v>
      </c>
      <c r="U15" s="51">
        <f>T15+'21.04.2017'!U15</f>
        <v>6477.3325300000006</v>
      </c>
      <c r="V15" s="64">
        <v>0</v>
      </c>
      <c r="W15" s="55">
        <f>V15+'21.04.2017'!W15</f>
        <v>0</v>
      </c>
      <c r="X15" s="64">
        <v>4.4999999999999998E-2</v>
      </c>
      <c r="Y15" s="57">
        <f>X15+'21.04.2017'!Y15</f>
        <v>0.97249999999999992</v>
      </c>
      <c r="Z15" s="64">
        <v>232</v>
      </c>
      <c r="AA15" s="58">
        <f>Z15+'21.04.2017'!AA15</f>
        <v>696</v>
      </c>
      <c r="AB15" s="64">
        <v>12</v>
      </c>
      <c r="AC15" s="59">
        <f>AB15+'21.04.2017'!AC15</f>
        <v>43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20</v>
      </c>
      <c r="D16" s="80">
        <f t="shared" si="0"/>
        <v>18</v>
      </c>
      <c r="E16" s="92">
        <f t="shared" si="0"/>
        <v>180</v>
      </c>
      <c r="F16" s="66">
        <v>16</v>
      </c>
      <c r="G16" s="45">
        <f>F16+'21.04.2017'!G16</f>
        <v>119</v>
      </c>
      <c r="H16" s="68">
        <v>1</v>
      </c>
      <c r="I16" s="47">
        <f>H16+'21.04.2017'!I16</f>
        <v>22</v>
      </c>
      <c r="J16" s="68">
        <v>0</v>
      </c>
      <c r="K16" s="47">
        <f>J16+'21.04.2017'!K16</f>
        <v>31</v>
      </c>
      <c r="L16" s="68">
        <v>1</v>
      </c>
      <c r="M16" s="43">
        <f>L16+'21.04.2017'!M16</f>
        <v>8</v>
      </c>
      <c r="N16" s="69">
        <v>49.5</v>
      </c>
      <c r="O16" s="49">
        <f>N16+'21.04.2017'!O16</f>
        <v>386.8</v>
      </c>
      <c r="P16" s="79">
        <v>91.947999999999993</v>
      </c>
      <c r="Q16" s="51">
        <f>P16+'21.04.2017'!Q16</f>
        <v>364.27899999999994</v>
      </c>
      <c r="R16" s="79">
        <v>0</v>
      </c>
      <c r="S16" s="53">
        <f>R16+'21.04.2017'!S16</f>
        <v>35.041999999999994</v>
      </c>
      <c r="T16" s="93">
        <v>3.0249999999999999</v>
      </c>
      <c r="U16" s="51">
        <f>T16+'21.04.2017'!U16</f>
        <v>12.275</v>
      </c>
      <c r="V16" s="94">
        <v>0</v>
      </c>
      <c r="W16" s="55">
        <f>V16+'21.04.2017'!W16</f>
        <v>1</v>
      </c>
      <c r="X16" s="95">
        <v>6.7999999999999996E-3</v>
      </c>
      <c r="Y16" s="57">
        <f>X16+'21.04.2017'!Y16</f>
        <v>0.40829999999999994</v>
      </c>
      <c r="Z16" s="79">
        <v>58</v>
      </c>
      <c r="AA16" s="58">
        <f>Z16+'21.04.2017'!AA16</f>
        <v>794</v>
      </c>
      <c r="AB16" s="80">
        <v>2</v>
      </c>
      <c r="AC16" s="59">
        <f>AB16+'21.04.2017'!AC16</f>
        <v>40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18.833333333333332</v>
      </c>
      <c r="D17" s="85">
        <f t="shared" si="0"/>
        <v>9</v>
      </c>
      <c r="E17" s="99">
        <f t="shared" si="0"/>
        <v>226</v>
      </c>
      <c r="F17" s="44">
        <v>7</v>
      </c>
      <c r="G17" s="45">
        <f>F17+'21.04.2017'!G17</f>
        <v>100</v>
      </c>
      <c r="H17" s="46">
        <v>0</v>
      </c>
      <c r="I17" s="47">
        <f>H17+'21.04.2017'!I17</f>
        <v>101</v>
      </c>
      <c r="J17" s="89">
        <v>2</v>
      </c>
      <c r="K17" s="47">
        <f>J17+'21.04.2017'!K17</f>
        <v>25</v>
      </c>
      <c r="L17" s="46">
        <v>0</v>
      </c>
      <c r="M17" s="43">
        <f>L17+'21.04.2017'!M17</f>
        <v>0</v>
      </c>
      <c r="N17" s="44">
        <v>34.5</v>
      </c>
      <c r="O17" s="49">
        <f>N17+'21.04.2017'!O17</f>
        <v>1453.6999999999998</v>
      </c>
      <c r="P17" s="100">
        <v>40</v>
      </c>
      <c r="Q17" s="51">
        <f>P17+'21.04.2017'!Q17</f>
        <v>1419</v>
      </c>
      <c r="R17" s="70">
        <v>0</v>
      </c>
      <c r="S17" s="53">
        <f>R17+'21.04.2017'!S17</f>
        <v>9.9</v>
      </c>
      <c r="T17" s="100">
        <v>0.9</v>
      </c>
      <c r="U17" s="51">
        <f>T17+'21.04.2017'!U17</f>
        <v>4.2</v>
      </c>
      <c r="V17" s="101">
        <v>0</v>
      </c>
      <c r="W17" s="55">
        <f>V17+'21.04.2017'!W17</f>
        <v>0</v>
      </c>
      <c r="X17" s="85">
        <v>0</v>
      </c>
      <c r="Y17" s="57">
        <f>X17+'21.04.2017'!Y17</f>
        <v>0.44099999999999995</v>
      </c>
      <c r="Z17" s="85">
        <v>14</v>
      </c>
      <c r="AA17" s="58">
        <f>Z17+'21.04.2017'!AA17</f>
        <v>268</v>
      </c>
      <c r="AB17" s="85">
        <v>0</v>
      </c>
      <c r="AC17" s="59">
        <f>AB17+'21.04.2017'!AC17</f>
        <v>38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13</v>
      </c>
      <c r="D18" s="80">
        <f t="shared" si="0"/>
        <v>9</v>
      </c>
      <c r="E18" s="92">
        <f t="shared" si="0"/>
        <v>91</v>
      </c>
      <c r="F18" s="66">
        <v>4</v>
      </c>
      <c r="G18" s="45">
        <f>F18+'21.04.2017'!G18</f>
        <v>21</v>
      </c>
      <c r="H18" s="67">
        <v>5</v>
      </c>
      <c r="I18" s="47">
        <f>H18+'21.04.2017'!I18</f>
        <v>66</v>
      </c>
      <c r="J18" s="68">
        <v>0</v>
      </c>
      <c r="K18" s="47">
        <f>J18+'21.04.2017'!K18</f>
        <v>4</v>
      </c>
      <c r="L18" s="68">
        <v>0</v>
      </c>
      <c r="M18" s="43">
        <f>L18+'21.04.2017'!M18</f>
        <v>0</v>
      </c>
      <c r="N18" s="69">
        <v>15</v>
      </c>
      <c r="O18" s="49">
        <f>N18+'21.04.2017'!O18</f>
        <v>189</v>
      </c>
      <c r="P18" s="104">
        <v>3</v>
      </c>
      <c r="Q18" s="51">
        <f>P18+'21.04.2017'!Q18</f>
        <v>160</v>
      </c>
      <c r="R18" s="79">
        <v>0</v>
      </c>
      <c r="S18" s="53">
        <f>R18+'21.04.2017'!S18</f>
        <v>0</v>
      </c>
      <c r="T18" s="80">
        <v>0</v>
      </c>
      <c r="U18" s="51">
        <f>T18+'21.04.2017'!U18</f>
        <v>0</v>
      </c>
      <c r="V18" s="80">
        <v>0</v>
      </c>
      <c r="W18" s="55">
        <f>V18+'21.04.2017'!W18</f>
        <v>0</v>
      </c>
      <c r="X18" s="105">
        <v>1.6900000000000001E-3</v>
      </c>
      <c r="Y18" s="57">
        <f>X18+'21.04.2017'!Y18</f>
        <v>1.124E-2</v>
      </c>
      <c r="Z18" s="80">
        <v>4</v>
      </c>
      <c r="AA18" s="58">
        <f>Z18+'21.04.2017'!AA18</f>
        <v>23</v>
      </c>
      <c r="AB18" s="80">
        <v>1</v>
      </c>
      <c r="AC18" s="59">
        <f>AB18+'21.04.2017'!AC18</f>
        <v>4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9.75</v>
      </c>
      <c r="D19" s="85">
        <v>1</v>
      </c>
      <c r="E19" s="109">
        <f t="shared" si="0"/>
        <v>78</v>
      </c>
      <c r="F19" s="110">
        <v>10</v>
      </c>
      <c r="G19" s="45">
        <f>F19+'21.04.2017'!G19</f>
        <v>55</v>
      </c>
      <c r="H19" s="111">
        <v>0</v>
      </c>
      <c r="I19" s="47">
        <f>H19+'21.04.2017'!I19</f>
        <v>22</v>
      </c>
      <c r="J19" s="111">
        <v>0</v>
      </c>
      <c r="K19" s="47">
        <f>J19+'21.04.2017'!K19</f>
        <v>1</v>
      </c>
      <c r="L19" s="111">
        <v>0</v>
      </c>
      <c r="M19" s="43">
        <f>L19+'21.04.2017'!M19</f>
        <v>0</v>
      </c>
      <c r="N19" s="110">
        <v>220.5</v>
      </c>
      <c r="O19" s="49">
        <f>N19+'21.04.2017'!O19</f>
        <v>427.5</v>
      </c>
      <c r="P19" s="112">
        <v>0</v>
      </c>
      <c r="Q19" s="51">
        <f>P19+'21.04.2017'!Q19</f>
        <v>214</v>
      </c>
      <c r="R19" s="113">
        <v>0</v>
      </c>
      <c r="S19" s="53">
        <f>R19+'21.04.2017'!S19</f>
        <v>84.02000000000001</v>
      </c>
      <c r="T19" s="114">
        <v>0</v>
      </c>
      <c r="U19" s="51">
        <f>T19+'21.04.2017'!U19</f>
        <v>0</v>
      </c>
      <c r="V19" s="114">
        <v>0</v>
      </c>
      <c r="W19" s="55">
        <f>V19+'21.04.2017'!W19</f>
        <v>1</v>
      </c>
      <c r="X19" s="114">
        <v>0</v>
      </c>
      <c r="Y19" s="57">
        <f>X19+'21.04.2017'!Y19</f>
        <v>0.10999999999999999</v>
      </c>
      <c r="Z19" s="114">
        <v>9</v>
      </c>
      <c r="AA19" s="58">
        <f>Z19+'21.04.2017'!AA19</f>
        <v>113</v>
      </c>
      <c r="AB19" s="115">
        <v>0</v>
      </c>
      <c r="AC19" s="59">
        <f>AB19+'21.04.2017'!AC19</f>
        <v>5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20.619718309859156</v>
      </c>
      <c r="D20" s="119">
        <f t="shared" si="0"/>
        <v>388</v>
      </c>
      <c r="E20" s="120">
        <f t="shared" si="0"/>
        <v>4392</v>
      </c>
      <c r="F20" s="121">
        <f t="shared" ref="F20:AC20" si="2">F19+F18+F17+F16+F15+F14+F13+F12+F11+F10</f>
        <v>258</v>
      </c>
      <c r="G20" s="121">
        <f t="shared" si="2"/>
        <v>2579</v>
      </c>
      <c r="H20" s="121">
        <f t="shared" si="2"/>
        <v>112</v>
      </c>
      <c r="I20" s="122">
        <f t="shared" si="2"/>
        <v>1516</v>
      </c>
      <c r="J20" s="121">
        <f t="shared" si="2"/>
        <v>12</v>
      </c>
      <c r="K20" s="122">
        <f t="shared" si="2"/>
        <v>264</v>
      </c>
      <c r="L20" s="121">
        <f t="shared" si="2"/>
        <v>6</v>
      </c>
      <c r="M20" s="121">
        <f t="shared" si="2"/>
        <v>33</v>
      </c>
      <c r="N20" s="123">
        <f t="shared" si="2"/>
        <v>1553.9</v>
      </c>
      <c r="O20" s="124">
        <f t="shared" si="2"/>
        <v>18193.100000000002</v>
      </c>
      <c r="P20" s="125">
        <f>P19+P18+P17+P16+P15+P14+P13+P12+P11+P10</f>
        <v>890.39300000000003</v>
      </c>
      <c r="Q20" s="125">
        <f t="shared" si="2"/>
        <v>13548.334360000001</v>
      </c>
      <c r="R20" s="125">
        <f t="shared" si="2"/>
        <v>80.394999999999996</v>
      </c>
      <c r="S20" s="126">
        <f t="shared" si="2"/>
        <v>7655.8240000000005</v>
      </c>
      <c r="T20" s="125">
        <f t="shared" si="2"/>
        <v>103.791</v>
      </c>
      <c r="U20" s="125">
        <f t="shared" si="2"/>
        <v>8017.7805300000009</v>
      </c>
      <c r="V20" s="122">
        <f t="shared" si="2"/>
        <v>28</v>
      </c>
      <c r="W20" s="122">
        <f t="shared" si="2"/>
        <v>272</v>
      </c>
      <c r="X20" s="125">
        <f t="shared" si="2"/>
        <v>1.4104800000000002</v>
      </c>
      <c r="Y20" s="125">
        <f t="shared" si="2"/>
        <v>14.063952499999999</v>
      </c>
      <c r="Z20" s="126">
        <f t="shared" si="2"/>
        <v>1902</v>
      </c>
      <c r="AA20" s="121">
        <f t="shared" si="2"/>
        <v>23959</v>
      </c>
      <c r="AB20" s="121">
        <f t="shared" si="2"/>
        <v>45</v>
      </c>
      <c r="AC20" s="121">
        <f t="shared" si="2"/>
        <v>505</v>
      </c>
    </row>
    <row r="21" spans="1:29" s="135" customFormat="1" ht="57" customHeight="1" thickBot="1" x14ac:dyDescent="0.45">
      <c r="A21" s="128" t="s">
        <v>39</v>
      </c>
      <c r="B21" s="129">
        <v>210</v>
      </c>
      <c r="C21" s="130">
        <v>22.52</v>
      </c>
      <c r="D21" s="131">
        <v>444</v>
      </c>
      <c r="E21" s="132">
        <v>4730</v>
      </c>
      <c r="F21" s="133">
        <v>266</v>
      </c>
      <c r="G21" s="134">
        <v>2882</v>
      </c>
      <c r="H21" s="134">
        <v>162</v>
      </c>
      <c r="I21" s="134">
        <v>1552</v>
      </c>
      <c r="J21" s="134">
        <v>12</v>
      </c>
      <c r="K21" s="134">
        <v>277</v>
      </c>
      <c r="L21" s="134">
        <v>4</v>
      </c>
      <c r="M21" s="134">
        <v>19</v>
      </c>
      <c r="N21" s="134">
        <v>1815.2</v>
      </c>
      <c r="O21" s="134">
        <v>16239.7</v>
      </c>
      <c r="P21" s="134">
        <v>796.81600000000003</v>
      </c>
      <c r="Q21" s="134">
        <v>11516.830099999999</v>
      </c>
      <c r="R21" s="134">
        <v>76.200999999999993</v>
      </c>
      <c r="S21" s="134">
        <v>2307.1999999999998</v>
      </c>
      <c r="T21" s="134">
        <v>48.487000000000002</v>
      </c>
      <c r="U21" s="134">
        <v>1812.67</v>
      </c>
      <c r="V21" s="134">
        <v>24</v>
      </c>
      <c r="W21" s="134">
        <v>270</v>
      </c>
      <c r="X21" s="134">
        <v>2.4300000000000002</v>
      </c>
      <c r="Y21" s="134">
        <v>16.07</v>
      </c>
      <c r="Z21" s="134">
        <v>740</v>
      </c>
      <c r="AA21" s="134">
        <v>31761</v>
      </c>
      <c r="AB21" s="134">
        <v>62</v>
      </c>
      <c r="AC21" s="134">
        <v>487</v>
      </c>
    </row>
    <row r="22" spans="1:29" s="72" customFormat="1" ht="53.25" customHeight="1" thickBot="1" x14ac:dyDescent="0.45">
      <c r="A22" s="136" t="s">
        <v>34</v>
      </c>
      <c r="B22" s="137">
        <f>B20-B21</f>
        <v>3</v>
      </c>
      <c r="C22" s="137">
        <f>C20-C21</f>
        <v>-1.9002816901408437</v>
      </c>
      <c r="D22" s="137">
        <f t="shared" ref="D22:AC22" si="3">D20-D21</f>
        <v>-56</v>
      </c>
      <c r="E22" s="138">
        <f t="shared" si="3"/>
        <v>-338</v>
      </c>
      <c r="F22" s="139">
        <f t="shared" si="3"/>
        <v>-8</v>
      </c>
      <c r="G22" s="140">
        <f t="shared" si="3"/>
        <v>-303</v>
      </c>
      <c r="H22" s="140">
        <f t="shared" si="3"/>
        <v>-50</v>
      </c>
      <c r="I22" s="140">
        <f t="shared" si="3"/>
        <v>-36</v>
      </c>
      <c r="J22" s="140">
        <f t="shared" si="3"/>
        <v>0</v>
      </c>
      <c r="K22" s="140">
        <f t="shared" si="3"/>
        <v>-13</v>
      </c>
      <c r="L22" s="140">
        <f t="shared" si="3"/>
        <v>2</v>
      </c>
      <c r="M22" s="140">
        <f t="shared" si="3"/>
        <v>14</v>
      </c>
      <c r="N22" s="141">
        <f t="shared" si="3"/>
        <v>-261.29999999999995</v>
      </c>
      <c r="O22" s="140">
        <f t="shared" si="3"/>
        <v>1953.4000000000015</v>
      </c>
      <c r="P22" s="140">
        <f t="shared" si="3"/>
        <v>93.576999999999998</v>
      </c>
      <c r="Q22" s="142">
        <f>Q20-Q21</f>
        <v>2031.5042600000015</v>
      </c>
      <c r="R22" s="141">
        <f t="shared" si="3"/>
        <v>4.1940000000000026</v>
      </c>
      <c r="S22" s="140">
        <f t="shared" si="3"/>
        <v>5348.6240000000007</v>
      </c>
      <c r="T22" s="140">
        <f t="shared" si="3"/>
        <v>55.303999999999995</v>
      </c>
      <c r="U22" s="140">
        <f t="shared" si="3"/>
        <v>6205.1105300000008</v>
      </c>
      <c r="V22" s="140">
        <f t="shared" si="3"/>
        <v>4</v>
      </c>
      <c r="W22" s="140">
        <f t="shared" si="3"/>
        <v>2</v>
      </c>
      <c r="X22" s="143">
        <f t="shared" si="3"/>
        <v>-1.01952</v>
      </c>
      <c r="Y22" s="143">
        <f t="shared" si="3"/>
        <v>-2.0060475000000011</v>
      </c>
      <c r="Z22" s="140">
        <f t="shared" si="3"/>
        <v>1162</v>
      </c>
      <c r="AA22" s="140">
        <f t="shared" si="3"/>
        <v>-7802</v>
      </c>
      <c r="AB22" s="140">
        <f t="shared" si="3"/>
        <v>-17</v>
      </c>
      <c r="AC22" s="138">
        <f t="shared" si="3"/>
        <v>18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ht="23.25" customHeight="1" x14ac:dyDescent="0.3">
      <c r="A27" s="595" t="s">
        <v>51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596"/>
      <c r="O27" s="596"/>
      <c r="V27" s="597" t="s">
        <v>50</v>
      </c>
      <c r="W27" s="597"/>
      <c r="X27" s="597"/>
      <c r="Y27" s="597"/>
    </row>
    <row r="31" spans="1:29" ht="23.25" x14ac:dyDescent="0.3">
      <c r="A31" s="595"/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/>
      <c r="W31" s="597"/>
      <c r="X31" s="597"/>
      <c r="Y31" s="597"/>
    </row>
    <row r="33" ht="31.5" customHeight="1" x14ac:dyDescent="0.25"/>
  </sheetData>
  <mergeCells count="38">
    <mergeCell ref="Z7:AA7"/>
    <mergeCell ref="AB7:AC7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AB5:AC6"/>
    <mergeCell ref="F6:G6"/>
    <mergeCell ref="H6:I6"/>
    <mergeCell ref="J6:K6"/>
    <mergeCell ref="L6:M6"/>
    <mergeCell ref="X5:Y6"/>
    <mergeCell ref="Z5:AA6"/>
    <mergeCell ref="A27:O27"/>
    <mergeCell ref="V27:Y2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</mergeCells>
  <printOptions horizontalCentered="1"/>
  <pageMargins left="0.23622047244094491" right="0.23622047244094491" top="0.74803149606299213" bottom="0.74803149606299213" header="0" footer="0"/>
  <pageSetup paperSize="9" scale="26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35" zoomScaleNormal="40" zoomScaleSheetLayoutView="35" workbookViewId="0">
      <pane ySplit="9" topLeftCell="A10" activePane="bottomLeft" state="frozen"/>
      <selection pane="bottomLeft" activeCell="Z10" sqref="Z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42840</v>
      </c>
      <c r="K3" s="9" t="s">
        <v>2</v>
      </c>
      <c r="L3" s="8">
        <v>42846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557" t="s">
        <v>3</v>
      </c>
      <c r="B4" s="560" t="s">
        <v>47</v>
      </c>
      <c r="C4" s="563" t="s">
        <v>5</v>
      </c>
      <c r="D4" s="566"/>
      <c r="E4" s="567"/>
      <c r="F4" s="568"/>
      <c r="G4" s="568"/>
      <c r="H4" s="568"/>
      <c r="I4" s="568"/>
      <c r="J4" s="568"/>
      <c r="K4" s="568"/>
      <c r="L4" s="568"/>
      <c r="M4" s="569"/>
      <c r="N4" s="570" t="s">
        <v>6</v>
      </c>
      <c r="O4" s="571"/>
      <c r="P4" s="576" t="s">
        <v>7</v>
      </c>
      <c r="Q4" s="577"/>
      <c r="R4" s="557" t="s">
        <v>8</v>
      </c>
      <c r="S4" s="580"/>
      <c r="T4" s="557" t="s">
        <v>48</v>
      </c>
      <c r="U4" s="580"/>
      <c r="V4" s="557" t="s">
        <v>10</v>
      </c>
      <c r="W4" s="569"/>
      <c r="X4" s="583" t="s">
        <v>11</v>
      </c>
      <c r="Y4" s="567"/>
      <c r="Z4" s="567"/>
      <c r="AA4" s="567"/>
      <c r="AB4" s="567"/>
      <c r="AC4" s="584"/>
    </row>
    <row r="5" spans="1:31" ht="26.25" customHeight="1" x14ac:dyDescent="0.25">
      <c r="A5" s="558"/>
      <c r="B5" s="561"/>
      <c r="C5" s="564"/>
      <c r="D5" s="557" t="s">
        <v>12</v>
      </c>
      <c r="E5" s="569"/>
      <c r="F5" s="586" t="s">
        <v>13</v>
      </c>
      <c r="G5" s="587"/>
      <c r="H5" s="587"/>
      <c r="I5" s="587"/>
      <c r="J5" s="587"/>
      <c r="K5" s="587"/>
      <c r="L5" s="587"/>
      <c r="M5" s="585"/>
      <c r="N5" s="572"/>
      <c r="O5" s="573"/>
      <c r="P5" s="578"/>
      <c r="Q5" s="579"/>
      <c r="R5" s="558"/>
      <c r="S5" s="581"/>
      <c r="T5" s="558"/>
      <c r="U5" s="581"/>
      <c r="V5" s="558"/>
      <c r="W5" s="581"/>
      <c r="X5" s="557" t="s">
        <v>14</v>
      </c>
      <c r="Y5" s="580"/>
      <c r="Z5" s="557" t="s">
        <v>15</v>
      </c>
      <c r="AA5" s="580"/>
      <c r="AB5" s="557" t="s">
        <v>16</v>
      </c>
      <c r="AC5" s="569"/>
    </row>
    <row r="6" spans="1:31" ht="129.75" customHeight="1" thickBot="1" x14ac:dyDescent="0.3">
      <c r="A6" s="559"/>
      <c r="B6" s="562"/>
      <c r="C6" s="565"/>
      <c r="D6" s="558"/>
      <c r="E6" s="585"/>
      <c r="F6" s="591" t="s">
        <v>49</v>
      </c>
      <c r="G6" s="589"/>
      <c r="H6" s="590" t="s">
        <v>44</v>
      </c>
      <c r="I6" s="591"/>
      <c r="J6" s="592" t="s">
        <v>45</v>
      </c>
      <c r="K6" s="589"/>
      <c r="L6" s="592" t="s">
        <v>46</v>
      </c>
      <c r="M6" s="593"/>
      <c r="N6" s="574"/>
      <c r="O6" s="575"/>
      <c r="P6" s="578"/>
      <c r="Q6" s="579"/>
      <c r="R6" s="558"/>
      <c r="S6" s="581"/>
      <c r="T6" s="558"/>
      <c r="U6" s="581"/>
      <c r="V6" s="558"/>
      <c r="W6" s="581"/>
      <c r="X6" s="558"/>
      <c r="Y6" s="581"/>
      <c r="Z6" s="558"/>
      <c r="AA6" s="581"/>
      <c r="AB6" s="558"/>
      <c r="AC6" s="585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260"/>
      <c r="E8" s="262"/>
      <c r="F8" s="263"/>
      <c r="G8" s="264"/>
      <c r="H8" s="21"/>
      <c r="I8" s="21"/>
      <c r="J8" s="265"/>
      <c r="K8" s="265"/>
      <c r="L8" s="265"/>
      <c r="M8" s="262"/>
      <c r="N8" s="23"/>
      <c r="O8" s="24"/>
      <c r="P8" s="258"/>
      <c r="Q8" s="259"/>
      <c r="R8" s="260"/>
      <c r="S8" s="261"/>
      <c r="T8" s="260"/>
      <c r="U8" s="261"/>
      <c r="V8" s="260"/>
      <c r="W8" s="261"/>
      <c r="X8" s="260"/>
      <c r="Y8" s="261"/>
      <c r="Z8" s="260"/>
      <c r="AA8" s="261"/>
      <c r="AB8" s="260"/>
      <c r="AC8" s="262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21.488888888888887</v>
      </c>
      <c r="D10" s="42">
        <f t="shared" ref="D10:E20" si="0">F10+H10+J10+L10</f>
        <v>80</v>
      </c>
      <c r="E10" s="43">
        <f t="shared" si="0"/>
        <v>967</v>
      </c>
      <c r="F10" s="44">
        <v>43</v>
      </c>
      <c r="G10" s="45">
        <f>F10+'14.04.2017'!G10</f>
        <v>604</v>
      </c>
      <c r="H10" s="46">
        <v>31</v>
      </c>
      <c r="I10" s="47">
        <f>H10+'14.04.2017'!I10</f>
        <v>295</v>
      </c>
      <c r="J10" s="46">
        <v>6</v>
      </c>
      <c r="K10" s="47">
        <f>J10+'14.04.2017'!K10</f>
        <v>48</v>
      </c>
      <c r="L10" s="46">
        <v>0</v>
      </c>
      <c r="M10" s="43">
        <f>L10+'14.04.2017'!M10</f>
        <v>20</v>
      </c>
      <c r="N10" s="48">
        <v>340</v>
      </c>
      <c r="O10" s="49">
        <f>N10+'14.04.2017'!O10</f>
        <v>7569.1</v>
      </c>
      <c r="P10" s="50">
        <v>127.5</v>
      </c>
      <c r="Q10" s="51">
        <f>P10+'14.04.2017'!Q10</f>
        <v>4365.7867200000001</v>
      </c>
      <c r="R10" s="70">
        <v>772.70600000000002</v>
      </c>
      <c r="S10" s="53">
        <f>R10+'14.04.2017'!S10</f>
        <v>1191.223</v>
      </c>
      <c r="T10" s="42">
        <v>769.90700000000004</v>
      </c>
      <c r="U10" s="51">
        <f>T10+'14.04.2017'!U10</f>
        <v>1063.2830000000001</v>
      </c>
      <c r="V10" s="54">
        <v>10</v>
      </c>
      <c r="W10" s="55">
        <f>V10+'14.04.2017'!W10</f>
        <v>92</v>
      </c>
      <c r="X10" s="56">
        <v>8.7999999999999995E-2</v>
      </c>
      <c r="Y10" s="57">
        <f>X10+'14.04.2017'!Y10</f>
        <v>2.7511475000000001</v>
      </c>
      <c r="Z10" s="42">
        <v>976</v>
      </c>
      <c r="AA10" s="58">
        <f>Z10+'14.04.2017'!AA10</f>
        <v>13901</v>
      </c>
      <c r="AB10" s="56">
        <v>4</v>
      </c>
      <c r="AC10" s="59">
        <f>AB10+'14.04.2017'!AC10</f>
        <v>107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26.714285714285715</v>
      </c>
      <c r="D11" s="64">
        <f t="shared" si="0"/>
        <v>6</v>
      </c>
      <c r="E11" s="65">
        <f t="shared" si="0"/>
        <v>187</v>
      </c>
      <c r="F11" s="66">
        <v>1</v>
      </c>
      <c r="G11" s="45">
        <f>F11+'14.04.2017'!G11</f>
        <v>37</v>
      </c>
      <c r="H11" s="67">
        <v>5</v>
      </c>
      <c r="I11" s="47">
        <f>H11+'14.04.2017'!I11</f>
        <v>150</v>
      </c>
      <c r="J11" s="68">
        <v>0</v>
      </c>
      <c r="K11" s="47">
        <f>J11+'14.04.2017'!K11</f>
        <v>0</v>
      </c>
      <c r="L11" s="68">
        <v>0</v>
      </c>
      <c r="M11" s="43">
        <f>L11+'14.04.2017'!M11</f>
        <v>0</v>
      </c>
      <c r="N11" s="69">
        <v>16.5</v>
      </c>
      <c r="O11" s="49">
        <f>N11+'14.04.2017'!O11</f>
        <v>852.09999999999991</v>
      </c>
      <c r="P11" s="52">
        <v>15</v>
      </c>
      <c r="Q11" s="51">
        <f>P11+'14.04.2017'!Q11</f>
        <v>330.4</v>
      </c>
      <c r="R11" s="70">
        <v>9.01</v>
      </c>
      <c r="S11" s="53">
        <f>R11+'14.04.2017'!S11</f>
        <v>16.39</v>
      </c>
      <c r="T11" s="42">
        <v>2.7749999999999999</v>
      </c>
      <c r="U11" s="51">
        <f>T11+'14.04.2017'!U11</f>
        <v>4.4509999999999996</v>
      </c>
      <c r="V11" s="42">
        <v>1</v>
      </c>
      <c r="W11" s="55">
        <f>V11+'14.04.2017'!W11</f>
        <v>6</v>
      </c>
      <c r="X11" s="42">
        <v>0</v>
      </c>
      <c r="Y11" s="57">
        <f>X11+'14.04.2017'!Y11</f>
        <v>0.8954000000000002</v>
      </c>
      <c r="Z11" s="42">
        <v>2</v>
      </c>
      <c r="AA11" s="58">
        <f>Z11+'14.04.2017'!AA11</f>
        <v>237</v>
      </c>
      <c r="AB11" s="42">
        <v>0</v>
      </c>
      <c r="AC11" s="59">
        <f>AB11+'14.04.2017'!AC11</f>
        <v>11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21.3125</v>
      </c>
      <c r="D12" s="56">
        <f>F12+H12+J12+L12</f>
        <v>215</v>
      </c>
      <c r="E12" s="59">
        <f t="shared" si="0"/>
        <v>1023</v>
      </c>
      <c r="F12" s="76">
        <v>111</v>
      </c>
      <c r="G12" s="45">
        <f>F12+'14.04.2017'!G12</f>
        <v>728</v>
      </c>
      <c r="H12" s="77">
        <v>104</v>
      </c>
      <c r="I12" s="47">
        <f>H12+'14.04.2017'!I12</f>
        <v>250</v>
      </c>
      <c r="J12" s="77">
        <v>0</v>
      </c>
      <c r="K12" s="47">
        <f>J12+'14.04.2017'!K12</f>
        <v>45</v>
      </c>
      <c r="L12" s="77">
        <v>0</v>
      </c>
      <c r="M12" s="43">
        <f>L12+'14.04.2017'!M12</f>
        <v>0</v>
      </c>
      <c r="N12" s="76">
        <v>96.7</v>
      </c>
      <c r="O12" s="49">
        <f>N12+'14.04.2017'!O12</f>
        <v>2125.9</v>
      </c>
      <c r="P12" s="52">
        <v>229</v>
      </c>
      <c r="Q12" s="51">
        <f>P12+'14.04.2017'!Q12</f>
        <v>2940.6060000000002</v>
      </c>
      <c r="R12" s="52">
        <v>97.2</v>
      </c>
      <c r="S12" s="53">
        <f>R12+'14.04.2017'!S12</f>
        <v>235.238</v>
      </c>
      <c r="T12" s="42">
        <v>97.2</v>
      </c>
      <c r="U12" s="51">
        <f>T12+'14.04.2017'!U12</f>
        <v>231.85500000000002</v>
      </c>
      <c r="V12" s="42">
        <v>16</v>
      </c>
      <c r="W12" s="55">
        <f>V12+'14.04.2017'!W12</f>
        <v>64</v>
      </c>
      <c r="X12" s="50">
        <v>0.48499999999999999</v>
      </c>
      <c r="Y12" s="57">
        <f>X12+'14.04.2017'!Y12</f>
        <v>3.3235099999999997</v>
      </c>
      <c r="Z12" s="42">
        <v>475</v>
      </c>
      <c r="AA12" s="58">
        <f>Z12+'14.04.2017'!AA12</f>
        <v>5214</v>
      </c>
      <c r="AB12" s="42">
        <v>25</v>
      </c>
      <c r="AC12" s="59">
        <f>AB12+'14.04.2017'!AC12</f>
        <v>102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22.736842105263158</v>
      </c>
      <c r="D13" s="64">
        <f>F13+H13+J13+L13</f>
        <v>83</v>
      </c>
      <c r="E13" s="78">
        <f t="shared" si="0"/>
        <v>864</v>
      </c>
      <c r="F13" s="66">
        <v>44</v>
      </c>
      <c r="G13" s="45">
        <f>F13+'14.04.2017'!G13</f>
        <v>410</v>
      </c>
      <c r="H13" s="68">
        <v>36</v>
      </c>
      <c r="I13" s="47">
        <f>H13+'14.04.2017'!I13</f>
        <v>393</v>
      </c>
      <c r="J13" s="68">
        <v>3</v>
      </c>
      <c r="K13" s="47">
        <f>J13+'14.04.2017'!K13</f>
        <v>61</v>
      </c>
      <c r="L13" s="68">
        <v>0</v>
      </c>
      <c r="M13" s="43">
        <f>L13+'14.04.2017'!M13</f>
        <v>0</v>
      </c>
      <c r="N13" s="69">
        <v>546.70000000000005</v>
      </c>
      <c r="O13" s="49">
        <f>N13+'14.04.2017'!O13</f>
        <v>2678.4000000000005</v>
      </c>
      <c r="P13" s="79">
        <v>47</v>
      </c>
      <c r="Q13" s="51">
        <f>P13+'14.04.2017'!Q13</f>
        <v>1399.1510000000001</v>
      </c>
      <c r="R13" s="79">
        <v>15.76</v>
      </c>
      <c r="S13" s="53">
        <f>R13+'14.04.2017'!S13</f>
        <v>67.844999999999999</v>
      </c>
      <c r="T13" s="80">
        <v>4.9619999999999997</v>
      </c>
      <c r="U13" s="51">
        <f>T13+'14.04.2017'!U13</f>
        <v>119.71800000000003</v>
      </c>
      <c r="V13" s="80">
        <v>3</v>
      </c>
      <c r="W13" s="55">
        <f>V13+'14.04.2017'!W13</f>
        <v>80</v>
      </c>
      <c r="X13" s="81">
        <v>0.28510000000000002</v>
      </c>
      <c r="Y13" s="57">
        <f>X13+'14.04.2017'!Y13</f>
        <v>2.6638549999999999</v>
      </c>
      <c r="Z13" s="80">
        <v>87</v>
      </c>
      <c r="AA13" s="58">
        <f>Z13+'14.04.2017'!AA13</f>
        <v>969</v>
      </c>
      <c r="AB13" s="80">
        <v>12</v>
      </c>
      <c r="AC13" s="59">
        <f>AB13+'14.04.2017'!AC13</f>
        <v>123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10.24</v>
      </c>
      <c r="D14" s="56">
        <f t="shared" si="0"/>
        <v>42</v>
      </c>
      <c r="E14" s="82">
        <f t="shared" si="0"/>
        <v>256</v>
      </c>
      <c r="F14" s="76">
        <v>36</v>
      </c>
      <c r="G14" s="45">
        <f>F14+'14.04.2017'!G14</f>
        <v>136</v>
      </c>
      <c r="H14" s="77">
        <v>3</v>
      </c>
      <c r="I14" s="47">
        <f>H14+'14.04.2017'!I14</f>
        <v>86</v>
      </c>
      <c r="J14" s="77">
        <v>3</v>
      </c>
      <c r="K14" s="47">
        <f>J14+'14.04.2017'!K14</f>
        <v>34</v>
      </c>
      <c r="L14" s="77">
        <v>0</v>
      </c>
      <c r="M14" s="43">
        <f>L14+'14.04.2017'!M14</f>
        <v>0</v>
      </c>
      <c r="N14" s="83">
        <v>34</v>
      </c>
      <c r="O14" s="49">
        <f>N14+'14.04.2017'!O14</f>
        <v>1031</v>
      </c>
      <c r="P14" s="42">
        <v>48</v>
      </c>
      <c r="Q14" s="51">
        <f>P14+'14.04.2017'!Q14</f>
        <v>1015.7666400000001</v>
      </c>
      <c r="R14" s="70">
        <v>0.13600000000000001</v>
      </c>
      <c r="S14" s="53">
        <f>R14+'14.04.2017'!S14</f>
        <v>8.8859999999999992</v>
      </c>
      <c r="T14" s="52">
        <v>0</v>
      </c>
      <c r="U14" s="51">
        <f>T14+'14.04.2017'!U14</f>
        <v>4.8</v>
      </c>
      <c r="V14" s="42">
        <v>0</v>
      </c>
      <c r="W14" s="55">
        <f>V14+'14.04.2017'!W14</f>
        <v>0</v>
      </c>
      <c r="X14" s="84">
        <v>1.9E-3</v>
      </c>
      <c r="Y14" s="57">
        <f>X14+'14.04.2017'!Y14</f>
        <v>1.13001</v>
      </c>
      <c r="Z14" s="85">
        <v>10</v>
      </c>
      <c r="AA14" s="58">
        <f>Z14+'14.04.2017'!AA14</f>
        <v>159</v>
      </c>
      <c r="AB14" s="56">
        <v>0</v>
      </c>
      <c r="AC14" s="59">
        <f>AB14+'14.04.2017'!AC14</f>
        <v>2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12.714285714285714</v>
      </c>
      <c r="D15" s="64">
        <f t="shared" si="0"/>
        <v>13</v>
      </c>
      <c r="E15" s="78">
        <f t="shared" si="0"/>
        <v>178</v>
      </c>
      <c r="F15" s="86">
        <v>11</v>
      </c>
      <c r="G15" s="45">
        <f>F15+'14.04.2017'!G15</f>
        <v>148</v>
      </c>
      <c r="H15" s="68">
        <v>2</v>
      </c>
      <c r="I15" s="47">
        <f>H15+'14.04.2017'!I15</f>
        <v>25</v>
      </c>
      <c r="J15" s="87">
        <v>0</v>
      </c>
      <c r="K15" s="47">
        <f>J15+'14.04.2017'!K15</f>
        <v>5</v>
      </c>
      <c r="L15" s="87">
        <v>0</v>
      </c>
      <c r="M15" s="43">
        <f>L15+'14.04.2017'!M15</f>
        <v>0</v>
      </c>
      <c r="N15" s="88">
        <v>0</v>
      </c>
      <c r="O15" s="49">
        <f>N15+'14.04.2017'!O15</f>
        <v>245.2</v>
      </c>
      <c r="P15" s="79">
        <v>0</v>
      </c>
      <c r="Q15" s="51">
        <f>P15+'14.04.2017'!Q15</f>
        <v>583.9</v>
      </c>
      <c r="R15" s="79">
        <v>0</v>
      </c>
      <c r="S15" s="53">
        <f>R15+'14.04.2017'!S15</f>
        <v>5926.8850000000002</v>
      </c>
      <c r="T15" s="80">
        <v>0</v>
      </c>
      <c r="U15" s="51">
        <f>T15+'14.04.2017'!U15</f>
        <v>6477.3325300000006</v>
      </c>
      <c r="V15" s="64">
        <v>0</v>
      </c>
      <c r="W15" s="55">
        <f>V15+'14.04.2017'!W15</f>
        <v>0</v>
      </c>
      <c r="X15" s="64">
        <v>1.4500000000000001E-2</v>
      </c>
      <c r="Y15" s="57">
        <f>X15+'14.04.2017'!Y15</f>
        <v>0.92749999999999988</v>
      </c>
      <c r="Z15" s="64">
        <v>16</v>
      </c>
      <c r="AA15" s="58">
        <f>Z15+'14.04.2017'!AA15</f>
        <v>464</v>
      </c>
      <c r="AB15" s="64">
        <v>3</v>
      </c>
      <c r="AC15" s="59">
        <f>AB15+'14.04.2017'!AC15</f>
        <v>31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18</v>
      </c>
      <c r="D16" s="80">
        <f t="shared" si="0"/>
        <v>11</v>
      </c>
      <c r="E16" s="92">
        <f t="shared" si="0"/>
        <v>162</v>
      </c>
      <c r="F16" s="66">
        <v>4</v>
      </c>
      <c r="G16" s="45">
        <f>F16+'14.04.2017'!G16</f>
        <v>103</v>
      </c>
      <c r="H16" s="68">
        <v>6</v>
      </c>
      <c r="I16" s="47">
        <f>H16+'14.04.2017'!I16</f>
        <v>21</v>
      </c>
      <c r="J16" s="68">
        <v>0</v>
      </c>
      <c r="K16" s="47">
        <f>J16+'14.04.2017'!K16</f>
        <v>31</v>
      </c>
      <c r="L16" s="68">
        <v>1</v>
      </c>
      <c r="M16" s="43">
        <f>L16+'14.04.2017'!M16</f>
        <v>7</v>
      </c>
      <c r="N16" s="69">
        <v>19</v>
      </c>
      <c r="O16" s="49">
        <f>N16+'14.04.2017'!O16</f>
        <v>337.3</v>
      </c>
      <c r="P16" s="79">
        <v>4</v>
      </c>
      <c r="Q16" s="51">
        <f>P16+'14.04.2017'!Q16</f>
        <v>272.33099999999996</v>
      </c>
      <c r="R16" s="79">
        <v>0.5</v>
      </c>
      <c r="S16" s="53">
        <f>R16+'14.04.2017'!S16</f>
        <v>35.041999999999994</v>
      </c>
      <c r="T16" s="93">
        <v>0</v>
      </c>
      <c r="U16" s="51">
        <f>T16+'14.04.2017'!U16</f>
        <v>9.25</v>
      </c>
      <c r="V16" s="94">
        <v>0</v>
      </c>
      <c r="W16" s="55">
        <f>V16+'14.04.2017'!W16</f>
        <v>1</v>
      </c>
      <c r="X16" s="95">
        <v>5.5999999999999999E-3</v>
      </c>
      <c r="Y16" s="57">
        <f>X16+'14.04.2017'!Y16</f>
        <v>0.40149999999999997</v>
      </c>
      <c r="Z16" s="79">
        <v>20</v>
      </c>
      <c r="AA16" s="58">
        <f>Z16+'14.04.2017'!AA16</f>
        <v>736</v>
      </c>
      <c r="AB16" s="80">
        <v>8</v>
      </c>
      <c r="AC16" s="59">
        <f>AB16+'14.04.2017'!AC16</f>
        <v>38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18.083333333333332</v>
      </c>
      <c r="D17" s="85">
        <f t="shared" si="0"/>
        <v>21</v>
      </c>
      <c r="E17" s="99">
        <f t="shared" si="0"/>
        <v>217</v>
      </c>
      <c r="F17" s="44">
        <v>15</v>
      </c>
      <c r="G17" s="45">
        <f>F17+'14.04.2017'!G17</f>
        <v>93</v>
      </c>
      <c r="H17" s="46">
        <v>6</v>
      </c>
      <c r="I17" s="47">
        <f>H17+'14.04.2017'!I17</f>
        <v>101</v>
      </c>
      <c r="J17" s="89">
        <v>0</v>
      </c>
      <c r="K17" s="47">
        <f>J17+'14.04.2017'!K17</f>
        <v>23</v>
      </c>
      <c r="L17" s="46">
        <v>0</v>
      </c>
      <c r="M17" s="43">
        <f>L17+'14.04.2017'!M17</f>
        <v>0</v>
      </c>
      <c r="N17" s="44">
        <v>250.1</v>
      </c>
      <c r="O17" s="49">
        <f>N17+'14.04.2017'!O17</f>
        <v>1419.1999999999998</v>
      </c>
      <c r="P17" s="100">
        <v>26</v>
      </c>
      <c r="Q17" s="51">
        <f>P17+'14.04.2017'!Q17</f>
        <v>1379</v>
      </c>
      <c r="R17" s="70">
        <v>1.1499999999999999</v>
      </c>
      <c r="S17" s="53">
        <f>R17+'14.04.2017'!S17</f>
        <v>9.9</v>
      </c>
      <c r="T17" s="100">
        <v>0.9</v>
      </c>
      <c r="U17" s="51">
        <f>T17+'14.04.2017'!U17</f>
        <v>3.3</v>
      </c>
      <c r="V17" s="101">
        <v>0</v>
      </c>
      <c r="W17" s="55">
        <f>V17+'14.04.2017'!W17</f>
        <v>0</v>
      </c>
      <c r="X17" s="85">
        <v>0.19800000000000001</v>
      </c>
      <c r="Y17" s="57">
        <f>X17+'14.04.2017'!Y17</f>
        <v>0.44099999999999995</v>
      </c>
      <c r="Z17" s="85">
        <v>42</v>
      </c>
      <c r="AA17" s="58">
        <f>Z17+'14.04.2017'!AA17</f>
        <v>254</v>
      </c>
      <c r="AB17" s="85">
        <v>1</v>
      </c>
      <c r="AC17" s="59">
        <f>AB17+'14.04.2017'!AC17</f>
        <v>38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11.714285714285714</v>
      </c>
      <c r="D18" s="80">
        <f t="shared" si="0"/>
        <v>7</v>
      </c>
      <c r="E18" s="92">
        <f t="shared" si="0"/>
        <v>82</v>
      </c>
      <c r="F18" s="66">
        <v>0</v>
      </c>
      <c r="G18" s="45">
        <v>17</v>
      </c>
      <c r="H18" s="67">
        <v>7</v>
      </c>
      <c r="I18" s="47">
        <f>H18+'14.04.2017'!I18</f>
        <v>61</v>
      </c>
      <c r="J18" s="68">
        <v>0</v>
      </c>
      <c r="K18" s="47">
        <f>J18+'14.04.2017'!K18</f>
        <v>4</v>
      </c>
      <c r="L18" s="68">
        <v>0</v>
      </c>
      <c r="M18" s="43">
        <f>L18+'14.04.2017'!M18</f>
        <v>0</v>
      </c>
      <c r="N18" s="69">
        <v>25</v>
      </c>
      <c r="O18" s="49">
        <f>N18+'14.04.2017'!O18</f>
        <v>174</v>
      </c>
      <c r="P18" s="104">
        <v>6</v>
      </c>
      <c r="Q18" s="51">
        <f>P18+'14.04.2017'!Q18</f>
        <v>157</v>
      </c>
      <c r="R18" s="79">
        <v>0</v>
      </c>
      <c r="S18" s="53">
        <f>R18+'14.04.2017'!S18</f>
        <v>0</v>
      </c>
      <c r="T18" s="80">
        <v>0</v>
      </c>
      <c r="U18" s="51">
        <f>T18+'14.04.2017'!U18</f>
        <v>0</v>
      </c>
      <c r="V18" s="80">
        <v>0</v>
      </c>
      <c r="W18" s="55">
        <f>V18+'14.04.2017'!W18</f>
        <v>0</v>
      </c>
      <c r="X18" s="105">
        <v>0</v>
      </c>
      <c r="Y18" s="57">
        <f>X18+'14.04.2017'!Y18</f>
        <v>9.5499999999999995E-3</v>
      </c>
      <c r="Z18" s="80">
        <v>8</v>
      </c>
      <c r="AA18" s="58">
        <f>Z18+'14.04.2017'!AA18</f>
        <v>19</v>
      </c>
      <c r="AB18" s="80">
        <v>3</v>
      </c>
      <c r="AC18" s="59">
        <f>AB18+'14.04.2017'!AC18</f>
        <v>3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8.5</v>
      </c>
      <c r="D19" s="85">
        <v>1</v>
      </c>
      <c r="E19" s="109">
        <f t="shared" si="0"/>
        <v>68</v>
      </c>
      <c r="F19" s="110">
        <v>4</v>
      </c>
      <c r="G19" s="45">
        <f>F19+'14.04.2017'!G19</f>
        <v>45</v>
      </c>
      <c r="H19" s="111">
        <v>0</v>
      </c>
      <c r="I19" s="47">
        <f>H19+'14.04.2017'!I19</f>
        <v>22</v>
      </c>
      <c r="J19" s="111">
        <v>0</v>
      </c>
      <c r="K19" s="47">
        <f>J19+'14.04.2017'!K19</f>
        <v>1</v>
      </c>
      <c r="L19" s="111">
        <v>0</v>
      </c>
      <c r="M19" s="43">
        <f>L19+'14.04.2017'!M19</f>
        <v>0</v>
      </c>
      <c r="N19" s="110">
        <v>0</v>
      </c>
      <c r="O19" s="49">
        <f>N19+'14.04.2017'!O19</f>
        <v>207</v>
      </c>
      <c r="P19" s="112">
        <v>0</v>
      </c>
      <c r="Q19" s="51">
        <f>P19+'14.04.2017'!Q19</f>
        <v>214</v>
      </c>
      <c r="R19" s="113">
        <v>0</v>
      </c>
      <c r="S19" s="53">
        <f>R19+'14.04.2017'!S19</f>
        <v>84.02000000000001</v>
      </c>
      <c r="T19" s="114">
        <v>0</v>
      </c>
      <c r="U19" s="51">
        <f>T19+'14.04.2017'!U19</f>
        <v>0</v>
      </c>
      <c r="V19" s="114">
        <v>1</v>
      </c>
      <c r="W19" s="55">
        <f>V19+'14.04.2017'!W19</f>
        <v>1</v>
      </c>
      <c r="X19" s="114">
        <v>0</v>
      </c>
      <c r="Y19" s="57">
        <f>X19+'14.04.2017'!Y19</f>
        <v>0.10999999999999999</v>
      </c>
      <c r="Z19" s="114">
        <v>3</v>
      </c>
      <c r="AA19" s="58">
        <f>Z19+'14.04.2017'!AA19</f>
        <v>104</v>
      </c>
      <c r="AB19" s="115">
        <v>1</v>
      </c>
      <c r="AC19" s="59">
        <f>AB19+'14.04.2017'!AC19</f>
        <v>5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18.7981220657277</v>
      </c>
      <c r="D20" s="119">
        <f t="shared" si="0"/>
        <v>482</v>
      </c>
      <c r="E20" s="120">
        <f t="shared" si="0"/>
        <v>4004</v>
      </c>
      <c r="F20" s="121">
        <f t="shared" ref="F20:AC20" si="2">F19+F18+F17+F16+F15+F14+F13+F12+F11+F10</f>
        <v>269</v>
      </c>
      <c r="G20" s="121">
        <f t="shared" si="2"/>
        <v>2321</v>
      </c>
      <c r="H20" s="121">
        <f t="shared" si="2"/>
        <v>200</v>
      </c>
      <c r="I20" s="122">
        <f t="shared" si="2"/>
        <v>1404</v>
      </c>
      <c r="J20" s="121">
        <f t="shared" si="2"/>
        <v>12</v>
      </c>
      <c r="K20" s="122">
        <f t="shared" si="2"/>
        <v>252</v>
      </c>
      <c r="L20" s="121">
        <f t="shared" si="2"/>
        <v>1</v>
      </c>
      <c r="M20" s="121">
        <f t="shared" si="2"/>
        <v>27</v>
      </c>
      <c r="N20" s="123">
        <f t="shared" si="2"/>
        <v>1328</v>
      </c>
      <c r="O20" s="124">
        <f t="shared" si="2"/>
        <v>16639.2</v>
      </c>
      <c r="P20" s="125">
        <f>P19+P18+P17+P16+P15+P14+P13+P12+P11+P10</f>
        <v>502.5</v>
      </c>
      <c r="Q20" s="125">
        <f t="shared" si="2"/>
        <v>12657.941359999999</v>
      </c>
      <c r="R20" s="125">
        <f t="shared" si="2"/>
        <v>896.46199999999999</v>
      </c>
      <c r="S20" s="126">
        <f t="shared" si="2"/>
        <v>7575.4290000000019</v>
      </c>
      <c r="T20" s="125">
        <f t="shared" si="2"/>
        <v>875.74400000000003</v>
      </c>
      <c r="U20" s="125">
        <f t="shared" si="2"/>
        <v>7913.9895300000007</v>
      </c>
      <c r="V20" s="122">
        <f t="shared" si="2"/>
        <v>31</v>
      </c>
      <c r="W20" s="122">
        <f t="shared" si="2"/>
        <v>244</v>
      </c>
      <c r="X20" s="125">
        <f t="shared" si="2"/>
        <v>1.0781000000000001</v>
      </c>
      <c r="Y20" s="125">
        <f t="shared" si="2"/>
        <v>12.653472499999999</v>
      </c>
      <c r="Z20" s="126">
        <f t="shared" si="2"/>
        <v>1639</v>
      </c>
      <c r="AA20" s="121">
        <f t="shared" si="2"/>
        <v>22057</v>
      </c>
      <c r="AB20" s="121">
        <f t="shared" si="2"/>
        <v>57</v>
      </c>
      <c r="AC20" s="121">
        <f t="shared" si="2"/>
        <v>460</v>
      </c>
    </row>
    <row r="21" spans="1:29" s="135" customFormat="1" ht="57" customHeight="1" thickBot="1" x14ac:dyDescent="0.45">
      <c r="A21" s="128" t="s">
        <v>39</v>
      </c>
      <c r="B21" s="129">
        <v>210</v>
      </c>
      <c r="C21" s="130">
        <v>20.41</v>
      </c>
      <c r="D21" s="131">
        <v>472</v>
      </c>
      <c r="E21" s="132">
        <v>4286</v>
      </c>
      <c r="F21" s="133">
        <v>295</v>
      </c>
      <c r="G21" s="134">
        <v>2616</v>
      </c>
      <c r="H21" s="134">
        <v>161</v>
      </c>
      <c r="I21" s="134">
        <v>1390</v>
      </c>
      <c r="J21" s="134">
        <v>12</v>
      </c>
      <c r="K21" s="134">
        <v>265</v>
      </c>
      <c r="L21" s="134">
        <v>4</v>
      </c>
      <c r="M21" s="134">
        <v>15</v>
      </c>
      <c r="N21" s="134">
        <v>1018.3</v>
      </c>
      <c r="O21" s="134">
        <v>14424.5</v>
      </c>
      <c r="P21" s="134">
        <v>1866.09</v>
      </c>
      <c r="Q21" s="134">
        <v>10720.01</v>
      </c>
      <c r="R21" s="134">
        <v>150.74</v>
      </c>
      <c r="S21" s="134">
        <v>2231</v>
      </c>
      <c r="T21" s="134">
        <v>101.09</v>
      </c>
      <c r="U21" s="134">
        <v>1764.1845000000001</v>
      </c>
      <c r="V21" s="134">
        <v>55</v>
      </c>
      <c r="W21" s="134">
        <v>246</v>
      </c>
      <c r="X21" s="134">
        <v>1.9119999999999999</v>
      </c>
      <c r="Y21" s="134">
        <v>13.63</v>
      </c>
      <c r="Z21" s="134">
        <v>4231</v>
      </c>
      <c r="AA21" s="134">
        <v>31021</v>
      </c>
      <c r="AB21" s="134">
        <v>58</v>
      </c>
      <c r="AC21" s="134">
        <v>425</v>
      </c>
    </row>
    <row r="22" spans="1:29" s="72" customFormat="1" ht="53.25" customHeight="1" thickBot="1" x14ac:dyDescent="0.45">
      <c r="A22" s="136" t="s">
        <v>34</v>
      </c>
      <c r="B22" s="137">
        <f>B20-B21</f>
        <v>3</v>
      </c>
      <c r="C22" s="137">
        <f>C20-C21</f>
        <v>-1.6118779342723002</v>
      </c>
      <c r="D22" s="137">
        <f t="shared" ref="D22:AC22" si="3">D20-D21</f>
        <v>10</v>
      </c>
      <c r="E22" s="138">
        <f t="shared" si="3"/>
        <v>-282</v>
      </c>
      <c r="F22" s="139">
        <f t="shared" si="3"/>
        <v>-26</v>
      </c>
      <c r="G22" s="140">
        <f t="shared" si="3"/>
        <v>-295</v>
      </c>
      <c r="H22" s="140">
        <f t="shared" si="3"/>
        <v>39</v>
      </c>
      <c r="I22" s="140">
        <f t="shared" si="3"/>
        <v>14</v>
      </c>
      <c r="J22" s="140">
        <f t="shared" si="3"/>
        <v>0</v>
      </c>
      <c r="K22" s="140">
        <f t="shared" si="3"/>
        <v>-13</v>
      </c>
      <c r="L22" s="140">
        <f t="shared" si="3"/>
        <v>-3</v>
      </c>
      <c r="M22" s="140">
        <f t="shared" si="3"/>
        <v>12</v>
      </c>
      <c r="N22" s="141">
        <f t="shared" si="3"/>
        <v>309.70000000000005</v>
      </c>
      <c r="O22" s="140">
        <f t="shared" si="3"/>
        <v>2214.7000000000007</v>
      </c>
      <c r="P22" s="140">
        <f t="shared" si="3"/>
        <v>-1363.59</v>
      </c>
      <c r="Q22" s="142">
        <f>Q20-Q21</f>
        <v>1937.9313599999987</v>
      </c>
      <c r="R22" s="141">
        <f t="shared" si="3"/>
        <v>745.72199999999998</v>
      </c>
      <c r="S22" s="140">
        <f t="shared" si="3"/>
        <v>5344.4290000000019</v>
      </c>
      <c r="T22" s="140">
        <f t="shared" si="3"/>
        <v>774.654</v>
      </c>
      <c r="U22" s="140">
        <f t="shared" si="3"/>
        <v>6149.8050300000004</v>
      </c>
      <c r="V22" s="140">
        <f t="shared" si="3"/>
        <v>-24</v>
      </c>
      <c r="W22" s="140">
        <f t="shared" si="3"/>
        <v>-2</v>
      </c>
      <c r="X22" s="143">
        <f t="shared" si="3"/>
        <v>-0.83389999999999986</v>
      </c>
      <c r="Y22" s="143">
        <f t="shared" si="3"/>
        <v>-0.97652750000000133</v>
      </c>
      <c r="Z22" s="140">
        <f t="shared" si="3"/>
        <v>-2592</v>
      </c>
      <c r="AA22" s="140">
        <f t="shared" si="3"/>
        <v>-8964</v>
      </c>
      <c r="AB22" s="140">
        <f t="shared" si="3"/>
        <v>-1</v>
      </c>
      <c r="AC22" s="138">
        <f t="shared" si="3"/>
        <v>35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ht="23.25" customHeight="1" x14ac:dyDescent="0.3">
      <c r="A27" s="595" t="s">
        <v>51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596"/>
      <c r="O27" s="596"/>
      <c r="V27" s="597" t="s">
        <v>50</v>
      </c>
      <c r="W27" s="597"/>
      <c r="X27" s="597"/>
      <c r="Y27" s="597"/>
    </row>
    <row r="31" spans="1:29" ht="23.25" x14ac:dyDescent="0.3">
      <c r="A31" s="595"/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/>
      <c r="W31" s="597"/>
      <c r="X31" s="597"/>
      <c r="Y31" s="597"/>
    </row>
    <row r="33" ht="31.5" customHeight="1" x14ac:dyDescent="0.25"/>
  </sheetData>
  <mergeCells count="38">
    <mergeCell ref="Z7:AA7"/>
    <mergeCell ref="AB7:AC7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AB5:AC6"/>
    <mergeCell ref="F6:G6"/>
    <mergeCell ref="H6:I6"/>
    <mergeCell ref="J6:K6"/>
    <mergeCell ref="L6:M6"/>
    <mergeCell ref="X5:Y6"/>
    <mergeCell ref="Z5:AA6"/>
    <mergeCell ref="A27:O27"/>
    <mergeCell ref="V27:Y2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36"/>
  <sheetViews>
    <sheetView view="pageBreakPreview" zoomScale="32" zoomScaleNormal="40" zoomScaleSheetLayoutView="32" workbookViewId="0">
      <pane ySplit="12" topLeftCell="A13" activePane="bottomLeft" state="frozen"/>
      <selection pane="bottomLeft" activeCell="X15" sqref="X15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31" width="9.140625" style="5"/>
    <col min="32" max="32" width="18.42578125" style="5" bestFit="1" customWidth="1"/>
    <col min="33" max="33" width="21.140625" style="5" bestFit="1" customWidth="1"/>
    <col min="34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2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2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2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2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2" s="6" customFormat="1" ht="38.25" customHeight="1" thickBot="1" x14ac:dyDescent="0.4">
      <c r="A6" s="7"/>
      <c r="B6" s="7"/>
      <c r="C6" s="7"/>
      <c r="D6" s="7"/>
      <c r="E6" s="7"/>
      <c r="F6" s="7"/>
      <c r="G6" s="7"/>
      <c r="H6" s="556" t="s">
        <v>1</v>
      </c>
      <c r="I6" s="556"/>
      <c r="J6" s="8">
        <v>43022</v>
      </c>
      <c r="K6" s="492" t="s">
        <v>2</v>
      </c>
      <c r="L6" s="8">
        <v>43028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2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82" t="s">
        <v>53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2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2" ht="129.75" customHeight="1" thickBot="1" x14ac:dyDescent="0.3">
      <c r="A9" s="559"/>
      <c r="B9" s="562"/>
      <c r="C9" s="565"/>
      <c r="D9" s="558"/>
      <c r="E9" s="585"/>
      <c r="F9" s="588" t="s">
        <v>54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2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2" ht="45.75" customHeight="1" thickBot="1" x14ac:dyDescent="0.3">
      <c r="A11" s="16"/>
      <c r="B11" s="13"/>
      <c r="C11" s="14"/>
      <c r="D11" s="530"/>
      <c r="E11" s="532"/>
      <c r="F11" s="533"/>
      <c r="G11" s="534"/>
      <c r="H11" s="21"/>
      <c r="I11" s="21"/>
      <c r="J11" s="535"/>
      <c r="K11" s="535"/>
      <c r="L11" s="535"/>
      <c r="M11" s="532"/>
      <c r="N11" s="23"/>
      <c r="O11" s="24"/>
      <c r="P11" s="528"/>
      <c r="Q11" s="529"/>
      <c r="R11" s="530"/>
      <c r="S11" s="531"/>
      <c r="T11" s="530"/>
      <c r="U11" s="531"/>
      <c r="V11" s="530"/>
      <c r="W11" s="531"/>
      <c r="X11" s="530"/>
      <c r="Y11" s="531"/>
      <c r="Z11" s="530"/>
      <c r="AA11" s="531"/>
      <c r="AB11" s="530"/>
      <c r="AC11" s="532"/>
    </row>
    <row r="12" spans="1:32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2" s="60" customFormat="1" ht="69.95" customHeight="1" x14ac:dyDescent="0.4">
      <c r="A13" s="39" t="s">
        <v>23</v>
      </c>
      <c r="B13" s="40">
        <v>45</v>
      </c>
      <c r="C13" s="41">
        <f>E13/B13</f>
        <v>58.488888888888887</v>
      </c>
      <c r="D13" s="42">
        <f t="shared" ref="D13:E23" si="0">F13+H13+J13+L13</f>
        <v>63</v>
      </c>
      <c r="E13" s="43">
        <f t="shared" si="0"/>
        <v>2632</v>
      </c>
      <c r="F13" s="44">
        <v>25</v>
      </c>
      <c r="G13" s="45">
        <f>F13+'13.10.2017'!G13</f>
        <v>1266</v>
      </c>
      <c r="H13" s="46">
        <v>27</v>
      </c>
      <c r="I13" s="47">
        <f>H13+'13.10.2017'!I13</f>
        <v>1133</v>
      </c>
      <c r="J13" s="46">
        <v>4</v>
      </c>
      <c r="K13" s="47">
        <f>J13+'13.10.2017'!K13</f>
        <v>176</v>
      </c>
      <c r="L13" s="46">
        <v>7</v>
      </c>
      <c r="M13" s="43">
        <f>L13+'13.10.2017'!M13</f>
        <v>57</v>
      </c>
      <c r="N13" s="48">
        <v>176.5</v>
      </c>
      <c r="O13" s="377">
        <f>N13+'13.10.2017'!O13</f>
        <v>18292.7</v>
      </c>
      <c r="P13" s="84">
        <v>216.137</v>
      </c>
      <c r="Q13" s="407">
        <f>P13+'13.10.2017'!Q13</f>
        <v>8746.7619400000021</v>
      </c>
      <c r="R13" s="329">
        <v>7.4999999999999997E-2</v>
      </c>
      <c r="S13" s="53">
        <f>R13+'13.10.2017'!S13</f>
        <v>1409.4140000000002</v>
      </c>
      <c r="T13" s="42">
        <v>3.657</v>
      </c>
      <c r="U13" s="474">
        <f>T13+'13.10.2017'!U13</f>
        <v>1354.5459999999998</v>
      </c>
      <c r="V13" s="54">
        <v>0</v>
      </c>
      <c r="W13" s="55">
        <f>V13+'13.10.2017'!W13</f>
        <v>136</v>
      </c>
      <c r="X13" s="301">
        <v>0.92075649999999998</v>
      </c>
      <c r="Y13" s="283">
        <f>X13+'13.10.2017'!Y13</f>
        <v>6.9875740000000004</v>
      </c>
      <c r="Z13" s="42">
        <v>417</v>
      </c>
      <c r="AA13" s="365">
        <f>Z13+'13.10.2017'!AA13</f>
        <v>28223</v>
      </c>
      <c r="AB13" s="56">
        <v>2</v>
      </c>
      <c r="AC13" s="59">
        <f>AB13+'13.10.2017'!AC13</f>
        <v>218</v>
      </c>
      <c r="AF13" s="510"/>
    </row>
    <row r="14" spans="1:32" s="72" customFormat="1" ht="69.95" customHeight="1" x14ac:dyDescent="0.4">
      <c r="A14" s="61" t="s">
        <v>24</v>
      </c>
      <c r="B14" s="62">
        <v>7</v>
      </c>
      <c r="C14" s="63">
        <f>E14/B14</f>
        <v>68.142857142857139</v>
      </c>
      <c r="D14" s="64">
        <f t="shared" si="0"/>
        <v>8</v>
      </c>
      <c r="E14" s="65">
        <f t="shared" si="0"/>
        <v>477</v>
      </c>
      <c r="F14" s="66">
        <v>2</v>
      </c>
      <c r="G14" s="45">
        <f>F14+'13.10.2017'!G14</f>
        <v>120</v>
      </c>
      <c r="H14" s="67">
        <v>6</v>
      </c>
      <c r="I14" s="47">
        <f>H14+'13.10.2017'!I14</f>
        <v>355</v>
      </c>
      <c r="J14" s="68">
        <v>0</v>
      </c>
      <c r="K14" s="47">
        <f>J14+'13.10.2017'!K14</f>
        <v>2</v>
      </c>
      <c r="L14" s="68">
        <v>0</v>
      </c>
      <c r="M14" s="43">
        <f>L14+'13.10.2017'!M14</f>
        <v>0</v>
      </c>
      <c r="N14" s="69">
        <v>17</v>
      </c>
      <c r="O14" s="377">
        <f>N14+'13.10.2017'!O14</f>
        <v>2465.46</v>
      </c>
      <c r="P14" s="84">
        <v>0</v>
      </c>
      <c r="Q14" s="407">
        <f>P14+'13.10.2017'!Q14</f>
        <v>1675.0599999999997</v>
      </c>
      <c r="R14" s="70">
        <v>0</v>
      </c>
      <c r="S14" s="53">
        <f>R14+'13.10.2017'!S14</f>
        <v>28.083000000000002</v>
      </c>
      <c r="T14" s="42">
        <v>0</v>
      </c>
      <c r="U14" s="474">
        <f>T14+'13.10.2017'!U14</f>
        <v>22.81</v>
      </c>
      <c r="V14" s="42">
        <v>0</v>
      </c>
      <c r="W14" s="55">
        <f>V14+'13.10.2017'!W14</f>
        <v>14</v>
      </c>
      <c r="X14" s="42">
        <v>5.2549999999999999E-2</v>
      </c>
      <c r="Y14" s="57">
        <f>X14+'13.10.2017'!Y14</f>
        <v>1.3105500000000001</v>
      </c>
      <c r="Z14" s="42">
        <v>3</v>
      </c>
      <c r="AA14" s="365">
        <f>Z14+'13.10.2017'!AA14</f>
        <v>481</v>
      </c>
      <c r="AB14" s="42">
        <v>1</v>
      </c>
      <c r="AC14" s="59">
        <f>AB14+'13.10.2017'!AC14</f>
        <v>26</v>
      </c>
      <c r="AD14" s="71"/>
    </row>
    <row r="15" spans="1:32" s="304" customFormat="1" ht="69.95" customHeight="1" x14ac:dyDescent="0.4">
      <c r="A15" s="96" t="s">
        <v>25</v>
      </c>
      <c r="B15" s="97">
        <v>47</v>
      </c>
      <c r="C15" s="98">
        <f t="shared" ref="C15:C22" si="1">E15/B15</f>
        <v>61.574468085106382</v>
      </c>
      <c r="D15" s="301">
        <f>F15+H15+J15+L15</f>
        <v>90</v>
      </c>
      <c r="E15" s="316">
        <f>G15+I15+K15+M15</f>
        <v>2894</v>
      </c>
      <c r="F15" s="317">
        <v>63</v>
      </c>
      <c r="G15" s="45">
        <f>F15+'13.10.2017'!G15</f>
        <v>1970</v>
      </c>
      <c r="H15" s="318">
        <v>24</v>
      </c>
      <c r="I15" s="47">
        <f>H15+'13.10.2017'!I15</f>
        <v>802</v>
      </c>
      <c r="J15" s="318">
        <v>2</v>
      </c>
      <c r="K15" s="47">
        <f>J15+'13.10.2017'!K15</f>
        <v>121</v>
      </c>
      <c r="L15" s="318">
        <v>1</v>
      </c>
      <c r="M15" s="43">
        <f>L15+'13.10.2017'!M15</f>
        <v>1</v>
      </c>
      <c r="N15" s="317">
        <v>212</v>
      </c>
      <c r="O15" s="377">
        <f>N15+'13.10.2017'!O15</f>
        <v>8904</v>
      </c>
      <c r="P15" s="84">
        <v>111.35899999999999</v>
      </c>
      <c r="Q15" s="407">
        <f>P15+'13.10.2017'!Q15</f>
        <v>7132.8168200000018</v>
      </c>
      <c r="R15" s="329">
        <v>0.89</v>
      </c>
      <c r="S15" s="53">
        <f>R15+'13.10.2017'!S15</f>
        <v>691.20799999999997</v>
      </c>
      <c r="T15" s="85">
        <v>0.2</v>
      </c>
      <c r="U15" s="474">
        <f>T15+'13.10.2017'!U15</f>
        <v>711.55100000000004</v>
      </c>
      <c r="V15" s="85">
        <v>3</v>
      </c>
      <c r="W15" s="55">
        <f>V15+'13.10.2017'!W15</f>
        <v>127</v>
      </c>
      <c r="X15" s="395">
        <v>0.19842000000000001</v>
      </c>
      <c r="Y15" s="57">
        <f>X15+'13.10.2017'!Y15</f>
        <v>8.1754285000000007</v>
      </c>
      <c r="Z15" s="85">
        <v>259</v>
      </c>
      <c r="AA15" s="365">
        <f>Z15+'13.10.2017'!AA15</f>
        <v>20183</v>
      </c>
      <c r="AB15" s="85">
        <v>27</v>
      </c>
      <c r="AC15" s="59">
        <f>AB15+'13.10.2017'!AC15</f>
        <v>436</v>
      </c>
    </row>
    <row r="16" spans="1:32" s="304" customFormat="1" ht="69.95" customHeight="1" x14ac:dyDescent="0.4">
      <c r="A16" s="96" t="s">
        <v>26</v>
      </c>
      <c r="B16" s="97">
        <v>34</v>
      </c>
      <c r="C16" s="98">
        <f t="shared" si="1"/>
        <v>65.235294117647058</v>
      </c>
      <c r="D16" s="301">
        <f>F16+H16+J16+L16</f>
        <v>48</v>
      </c>
      <c r="E16" s="303">
        <f t="shared" si="0"/>
        <v>2218</v>
      </c>
      <c r="F16" s="44">
        <v>26</v>
      </c>
      <c r="G16" s="45">
        <f>F16+'13.10.2017'!G16</f>
        <v>1086</v>
      </c>
      <c r="H16" s="46">
        <v>15</v>
      </c>
      <c r="I16" s="47">
        <f>H16+'13.10.2017'!I16</f>
        <v>932</v>
      </c>
      <c r="J16" s="46">
        <v>6</v>
      </c>
      <c r="K16" s="47">
        <f>J16+'13.10.2017'!K16</f>
        <v>181</v>
      </c>
      <c r="L16" s="46">
        <v>1</v>
      </c>
      <c r="M16" s="43">
        <f>L16+'13.10.2017'!M16</f>
        <v>19</v>
      </c>
      <c r="N16" s="328">
        <v>105.7</v>
      </c>
      <c r="O16" s="377">
        <f>N16+'13.10.2017'!O16</f>
        <v>7141.7000000000007</v>
      </c>
      <c r="P16" s="84">
        <v>110.432</v>
      </c>
      <c r="Q16" s="407">
        <f>P16+'13.10.2017'!Q16</f>
        <v>5589.88</v>
      </c>
      <c r="R16" s="70">
        <v>3.4950000000000001</v>
      </c>
      <c r="S16" s="53">
        <f>R16+'13.10.2017'!S16</f>
        <v>485.89399999999995</v>
      </c>
      <c r="T16" s="85">
        <v>5.36</v>
      </c>
      <c r="U16" s="474">
        <f>T16+'13.10.2017'!U16</f>
        <v>299.46200000000005</v>
      </c>
      <c r="V16" s="85">
        <v>5</v>
      </c>
      <c r="W16" s="55">
        <f>V16+'13.10.2017'!W16</f>
        <v>197</v>
      </c>
      <c r="X16" s="395">
        <v>6.6339999999999996E-2</v>
      </c>
      <c r="Y16" s="57">
        <f>X16+'13.10.2017'!Y16</f>
        <v>8.9065199999999987</v>
      </c>
      <c r="Z16" s="85">
        <v>51</v>
      </c>
      <c r="AA16" s="365">
        <f>Z16+'13.10.2017'!AA16</f>
        <v>6433</v>
      </c>
      <c r="AB16" s="85">
        <v>12</v>
      </c>
      <c r="AC16" s="59">
        <f>AB16+'13.10.2017'!AC16</f>
        <v>352</v>
      </c>
    </row>
    <row r="17" spans="1:33" s="71" customFormat="1" ht="69.95" customHeight="1" x14ac:dyDescent="0.4">
      <c r="A17" s="73" t="s">
        <v>27</v>
      </c>
      <c r="B17" s="74">
        <v>25</v>
      </c>
      <c r="C17" s="75">
        <f t="shared" si="1"/>
        <v>32.880000000000003</v>
      </c>
      <c r="D17" s="56">
        <f t="shared" si="0"/>
        <v>30</v>
      </c>
      <c r="E17" s="82">
        <f t="shared" si="0"/>
        <v>822</v>
      </c>
      <c r="F17" s="76">
        <v>4</v>
      </c>
      <c r="G17" s="45">
        <f>F17+'13.10.2017'!G17</f>
        <v>362</v>
      </c>
      <c r="H17" s="77">
        <v>22</v>
      </c>
      <c r="I17" s="47">
        <f>H17+'13.10.2017'!I17</f>
        <v>394</v>
      </c>
      <c r="J17" s="77">
        <v>4</v>
      </c>
      <c r="K17" s="47">
        <f>J17+'13.10.2017'!K17</f>
        <v>65</v>
      </c>
      <c r="L17" s="77">
        <v>0</v>
      </c>
      <c r="M17" s="43">
        <f>L17+'13.10.2017'!M17</f>
        <v>1</v>
      </c>
      <c r="N17" s="83">
        <v>71</v>
      </c>
      <c r="O17" s="377">
        <f>N17+'13.10.2017'!O17</f>
        <v>2554</v>
      </c>
      <c r="P17" s="84">
        <v>267.65322600000002</v>
      </c>
      <c r="Q17" s="407">
        <f>P17+'13.10.2017'!Q17</f>
        <v>2433.877446</v>
      </c>
      <c r="R17" s="329">
        <v>1</v>
      </c>
      <c r="S17" s="527">
        <f>R17+'13.10.2017'!S17</f>
        <v>100.22349999999999</v>
      </c>
      <c r="T17" s="52">
        <v>1</v>
      </c>
      <c r="U17" s="474">
        <f>T17+'13.10.2017'!U17</f>
        <v>16.44971</v>
      </c>
      <c r="V17" s="42">
        <v>0</v>
      </c>
      <c r="W17" s="55">
        <f>V17+'13.10.2017'!W17</f>
        <v>3</v>
      </c>
      <c r="X17" s="406">
        <v>2.5700000000000001E-2</v>
      </c>
      <c r="Y17" s="57">
        <f>X17+'13.10.2017'!Y17</f>
        <v>1.6058380000000005</v>
      </c>
      <c r="Z17" s="85">
        <v>3</v>
      </c>
      <c r="AA17" s="365">
        <f>Z17+'13.10.2017'!AA17</f>
        <v>452</v>
      </c>
      <c r="AB17" s="56">
        <v>1</v>
      </c>
      <c r="AC17" s="59">
        <f>AB17+'13.10.2017'!AC17</f>
        <v>14</v>
      </c>
    </row>
    <row r="18" spans="1:33" s="72" customFormat="1" ht="69.95" customHeight="1" x14ac:dyDescent="0.4">
      <c r="A18" s="61" t="s">
        <v>28</v>
      </c>
      <c r="B18" s="62">
        <v>14</v>
      </c>
      <c r="C18" s="63">
        <f t="shared" si="1"/>
        <v>42.714285714285715</v>
      </c>
      <c r="D18" s="64">
        <f t="shared" si="0"/>
        <v>16</v>
      </c>
      <c r="E18" s="78">
        <f t="shared" si="0"/>
        <v>598</v>
      </c>
      <c r="F18" s="86">
        <v>8</v>
      </c>
      <c r="G18" s="45">
        <f>F18+'13.10.2017'!G18</f>
        <v>477</v>
      </c>
      <c r="H18" s="68">
        <v>7</v>
      </c>
      <c r="I18" s="47">
        <f>H18+'13.10.2017'!I18</f>
        <v>78</v>
      </c>
      <c r="J18" s="87">
        <v>0</v>
      </c>
      <c r="K18" s="47">
        <f>J18+'13.10.2017'!K18</f>
        <v>15</v>
      </c>
      <c r="L18" s="87">
        <v>1</v>
      </c>
      <c r="M18" s="43">
        <f>L18+'13.10.2017'!M18</f>
        <v>28</v>
      </c>
      <c r="N18" s="88">
        <v>0</v>
      </c>
      <c r="O18" s="377">
        <f>N18+'13.10.2017'!O18</f>
        <v>1741.1000000000004</v>
      </c>
      <c r="P18" s="84">
        <v>0</v>
      </c>
      <c r="Q18" s="407">
        <f>P18+'13.10.2017'!Q18</f>
        <v>1341.8000000000002</v>
      </c>
      <c r="R18" s="79">
        <v>0</v>
      </c>
      <c r="S18" s="53">
        <f>R18+'13.10.2017'!S18</f>
        <v>5927.01</v>
      </c>
      <c r="T18" s="80">
        <v>0</v>
      </c>
      <c r="U18" s="474">
        <f>T18+'13.10.2017'!U18</f>
        <v>6477.8325300000006</v>
      </c>
      <c r="V18" s="64">
        <v>0</v>
      </c>
      <c r="W18" s="55">
        <f>V18+'13.10.2017'!W18</f>
        <v>0</v>
      </c>
      <c r="X18" s="64">
        <v>0</v>
      </c>
      <c r="Y18" s="57">
        <f>X18+'13.10.2017'!Y18</f>
        <v>3.2170000000000001</v>
      </c>
      <c r="Z18" s="64">
        <v>7</v>
      </c>
      <c r="AA18" s="365">
        <f>Z18+'13.10.2017'!AA18</f>
        <v>1431</v>
      </c>
      <c r="AB18" s="64">
        <v>5</v>
      </c>
      <c r="AC18" s="59">
        <f>AB18+'13.10.2017'!AC18</f>
        <v>126</v>
      </c>
      <c r="AD18" s="71"/>
      <c r="AE18" s="71"/>
      <c r="AG18" s="491"/>
    </row>
    <row r="19" spans="1:33" s="72" customFormat="1" ht="69.95" customHeight="1" x14ac:dyDescent="0.4">
      <c r="A19" s="61" t="s">
        <v>29</v>
      </c>
      <c r="B19" s="91">
        <v>9</v>
      </c>
      <c r="C19" s="63">
        <f t="shared" si="1"/>
        <v>71.222222222222229</v>
      </c>
      <c r="D19" s="80">
        <f t="shared" si="0"/>
        <v>14</v>
      </c>
      <c r="E19" s="92">
        <f t="shared" si="0"/>
        <v>641</v>
      </c>
      <c r="F19" s="66">
        <v>8</v>
      </c>
      <c r="G19" s="45">
        <f>F19+'13.10.2017'!G19</f>
        <v>386</v>
      </c>
      <c r="H19" s="68">
        <v>4</v>
      </c>
      <c r="I19" s="47">
        <f>H19+'13.10.2017'!I19</f>
        <v>180</v>
      </c>
      <c r="J19" s="68">
        <v>0</v>
      </c>
      <c r="K19" s="47">
        <f>J19+'13.10.2017'!K19</f>
        <v>50</v>
      </c>
      <c r="L19" s="68">
        <v>2</v>
      </c>
      <c r="M19" s="43">
        <f>L19+'13.10.2017'!M19</f>
        <v>25</v>
      </c>
      <c r="N19" s="69">
        <v>8</v>
      </c>
      <c r="O19" s="377">
        <f>N19+'13.10.2017'!O19</f>
        <v>1469.5</v>
      </c>
      <c r="P19" s="406">
        <v>25.248000000000001</v>
      </c>
      <c r="Q19" s="407">
        <f>P19+'13.10.2017'!Q19</f>
        <v>1158.8763999999999</v>
      </c>
      <c r="R19" s="81">
        <v>1.26</v>
      </c>
      <c r="S19" s="53">
        <f>R19+'13.10.2017'!S19</f>
        <v>57.584999999999994</v>
      </c>
      <c r="T19" s="93">
        <v>0.25</v>
      </c>
      <c r="U19" s="474">
        <f>T19+'13.10.2017'!U19</f>
        <v>40.85</v>
      </c>
      <c r="V19" s="94">
        <v>0</v>
      </c>
      <c r="W19" s="55">
        <f>V19+'13.10.2017'!W19</f>
        <v>7</v>
      </c>
      <c r="X19" s="95">
        <v>1E-3</v>
      </c>
      <c r="Y19" s="57">
        <f>X19+'13.10.2017'!Y19</f>
        <v>0.96639999999999993</v>
      </c>
      <c r="Z19" s="79">
        <v>21</v>
      </c>
      <c r="AA19" s="365">
        <f>Z19+'13.10.2017'!AA19</f>
        <v>1425</v>
      </c>
      <c r="AB19" s="80">
        <v>4</v>
      </c>
      <c r="AC19" s="59">
        <f>AB19+'13.10.2017'!AC19</f>
        <v>164</v>
      </c>
      <c r="AD19" s="71"/>
    </row>
    <row r="20" spans="1:33" s="72" customFormat="1" ht="69.95" customHeight="1" x14ac:dyDescent="0.4">
      <c r="A20" s="96" t="s">
        <v>30</v>
      </c>
      <c r="B20" s="97">
        <v>10</v>
      </c>
      <c r="C20" s="98">
        <f t="shared" si="1"/>
        <v>64.099999999999994</v>
      </c>
      <c r="D20" s="301">
        <f t="shared" si="0"/>
        <v>15</v>
      </c>
      <c r="E20" s="303">
        <f t="shared" si="0"/>
        <v>641</v>
      </c>
      <c r="F20" s="317">
        <v>4</v>
      </c>
      <c r="G20" s="45">
        <f>F20+'13.10.2017'!G20</f>
        <v>246</v>
      </c>
      <c r="H20" s="318">
        <v>9</v>
      </c>
      <c r="I20" s="47">
        <f>H20+'13.10.2017'!I20</f>
        <v>333</v>
      </c>
      <c r="J20" s="77">
        <v>2</v>
      </c>
      <c r="K20" s="47">
        <f>J20+'13.10.2017'!K20</f>
        <v>62</v>
      </c>
      <c r="L20" s="318">
        <v>0</v>
      </c>
      <c r="M20" s="43">
        <f>L20+'13.10.2017'!M20</f>
        <v>0</v>
      </c>
      <c r="N20" s="317">
        <v>6</v>
      </c>
      <c r="O20" s="377">
        <f>N20+'13.10.2017'!O20</f>
        <v>3095</v>
      </c>
      <c r="P20" s="84">
        <v>4</v>
      </c>
      <c r="Q20" s="407">
        <f>P20+'13.10.2017'!Q20</f>
        <v>2539</v>
      </c>
      <c r="R20" s="351">
        <v>0</v>
      </c>
      <c r="S20" s="53">
        <f>R20+'13.10.2017'!S20</f>
        <v>34.700000000000003</v>
      </c>
      <c r="T20" s="351">
        <v>0</v>
      </c>
      <c r="U20" s="474">
        <f>T20+'13.10.2017'!U20</f>
        <v>22.799999999999997</v>
      </c>
      <c r="V20" s="299">
        <v>0</v>
      </c>
      <c r="W20" s="55">
        <f>V20+'13.10.2017'!W20</f>
        <v>4</v>
      </c>
      <c r="X20" s="301">
        <v>0</v>
      </c>
      <c r="Y20" s="57">
        <f>X20+'13.10.2017'!Y20</f>
        <v>1.2829999999999995</v>
      </c>
      <c r="Z20" s="301">
        <v>2</v>
      </c>
      <c r="AA20" s="365">
        <f>Z20+'13.10.2017'!AA20</f>
        <v>733</v>
      </c>
      <c r="AB20" s="301">
        <v>0</v>
      </c>
      <c r="AC20" s="59">
        <f>AB20+'13.10.2017'!AC20</f>
        <v>69</v>
      </c>
    </row>
    <row r="21" spans="1:33" s="90" customFormat="1" ht="69.95" customHeight="1" x14ac:dyDescent="0.4">
      <c r="A21" s="102" t="s">
        <v>31</v>
      </c>
      <c r="B21" s="91">
        <v>7</v>
      </c>
      <c r="C21" s="103">
        <f t="shared" si="1"/>
        <v>33.428571428571431</v>
      </c>
      <c r="D21" s="80">
        <f t="shared" si="0"/>
        <v>2</v>
      </c>
      <c r="E21" s="92">
        <f t="shared" si="0"/>
        <v>234</v>
      </c>
      <c r="F21" s="66">
        <v>1</v>
      </c>
      <c r="G21" s="45">
        <f>F21+'13.10.2017'!G21</f>
        <v>67</v>
      </c>
      <c r="H21" s="67">
        <v>1</v>
      </c>
      <c r="I21" s="47">
        <f>H21+'13.10.2017'!I21</f>
        <v>161</v>
      </c>
      <c r="J21" s="68">
        <v>0</v>
      </c>
      <c r="K21" s="47">
        <f>J21+'13.10.2017'!K21</f>
        <v>6</v>
      </c>
      <c r="L21" s="68">
        <v>0</v>
      </c>
      <c r="M21" s="43">
        <f>L21+'13.10.2017'!M21</f>
        <v>0</v>
      </c>
      <c r="N21" s="69">
        <v>2</v>
      </c>
      <c r="O21" s="377">
        <f>N21+'13.10.2017'!O21</f>
        <v>718.2</v>
      </c>
      <c r="P21" s="84">
        <v>3</v>
      </c>
      <c r="Q21" s="407">
        <f>P21+'13.10.2017'!Q21</f>
        <v>273.2</v>
      </c>
      <c r="R21" s="104">
        <v>0</v>
      </c>
      <c r="S21" s="53">
        <f>R21+'13.10.2017'!S21</f>
        <v>6.95</v>
      </c>
      <c r="T21" s="80">
        <v>0</v>
      </c>
      <c r="U21" s="474">
        <f>T21+'13.10.2017'!U21</f>
        <v>1.25</v>
      </c>
      <c r="V21" s="80">
        <v>0</v>
      </c>
      <c r="W21" s="55">
        <f>V21+'13.10.2017'!W21</f>
        <v>0</v>
      </c>
      <c r="X21" s="105">
        <v>0</v>
      </c>
      <c r="Y21" s="57">
        <f>X21+'13.10.2017'!Y21</f>
        <v>1.8788000000000003E-2</v>
      </c>
      <c r="Z21" s="80">
        <v>21</v>
      </c>
      <c r="AA21" s="365">
        <f>Z21+'13.10.2017'!AA21</f>
        <v>128</v>
      </c>
      <c r="AB21" s="80">
        <v>0</v>
      </c>
      <c r="AC21" s="59">
        <f>AB21+'13.10.2017'!AC21</f>
        <v>7</v>
      </c>
    </row>
    <row r="22" spans="1:33" s="304" customFormat="1" ht="69.95" customHeight="1" thickBot="1" x14ac:dyDescent="0.45">
      <c r="A22" s="106" t="s">
        <v>32</v>
      </c>
      <c r="B22" s="107">
        <v>7</v>
      </c>
      <c r="C22" s="108">
        <f t="shared" si="1"/>
        <v>25.714285714285715</v>
      </c>
      <c r="D22" s="80">
        <f t="shared" si="0"/>
        <v>2</v>
      </c>
      <c r="E22" s="109">
        <f t="shared" si="0"/>
        <v>180</v>
      </c>
      <c r="F22" s="110">
        <v>2</v>
      </c>
      <c r="G22" s="45">
        <f>F22+'13.10.2017'!G22</f>
        <v>125</v>
      </c>
      <c r="H22" s="111">
        <v>0</v>
      </c>
      <c r="I22" s="47">
        <f>H22+'13.10.2017'!I22</f>
        <v>52</v>
      </c>
      <c r="J22" s="111">
        <v>0</v>
      </c>
      <c r="K22" s="47">
        <f>J22+'13.10.2017'!K22</f>
        <v>2</v>
      </c>
      <c r="L22" s="111">
        <v>0</v>
      </c>
      <c r="M22" s="43">
        <f>L22+'13.10.2017'!M22</f>
        <v>1</v>
      </c>
      <c r="N22" s="110">
        <v>0</v>
      </c>
      <c r="O22" s="377">
        <f>N22+'13.10.2017'!O22</f>
        <v>1572.5</v>
      </c>
      <c r="P22" s="84">
        <v>0</v>
      </c>
      <c r="Q22" s="407">
        <f>P22+'13.10.2017'!Q22</f>
        <v>1041.2</v>
      </c>
      <c r="R22" s="113">
        <v>0</v>
      </c>
      <c r="S22" s="53">
        <f>R22+'13.10.2017'!S22</f>
        <v>125.99600000000001</v>
      </c>
      <c r="T22" s="114">
        <v>0</v>
      </c>
      <c r="U22" s="474">
        <f>T22+'13.10.2017'!U22</f>
        <v>63.407999999999994</v>
      </c>
      <c r="V22" s="114">
        <v>0</v>
      </c>
      <c r="W22" s="55">
        <f>V22+'13.10.2017'!W22</f>
        <v>5</v>
      </c>
      <c r="X22" s="114">
        <v>3.0000000000000001E-3</v>
      </c>
      <c r="Y22" s="57">
        <f>X22+'13.10.2017'!Y22</f>
        <v>0.35569999999999996</v>
      </c>
      <c r="Z22" s="114">
        <v>1</v>
      </c>
      <c r="AA22" s="365">
        <f>Z22+'13.10.2017'!AA22</f>
        <v>837</v>
      </c>
      <c r="AB22" s="114">
        <v>0</v>
      </c>
      <c r="AC22" s="59">
        <f>AB22+'13.10.2017'!AC22</f>
        <v>24</v>
      </c>
    </row>
    <row r="23" spans="1:33" s="60" customFormat="1" ht="69.95" customHeight="1" thickBot="1" x14ac:dyDescent="0.45">
      <c r="A23" s="116" t="s">
        <v>33</v>
      </c>
      <c r="B23" s="117">
        <f>B21+B20+B19+B18+B17+B16+B15+B14+B13+B22</f>
        <v>205</v>
      </c>
      <c r="C23" s="118">
        <f>E23/B23</f>
        <v>55.302439024390246</v>
      </c>
      <c r="D23" s="119">
        <f t="shared" si="0"/>
        <v>288</v>
      </c>
      <c r="E23" s="120">
        <f t="shared" si="0"/>
        <v>11337</v>
      </c>
      <c r="F23" s="121">
        <f t="shared" ref="F23:AC23" si="2">F22+F21+F20+F19+F18+F17+F16+F15+F14+F13</f>
        <v>143</v>
      </c>
      <c r="G23" s="121">
        <f t="shared" si="2"/>
        <v>6105</v>
      </c>
      <c r="H23" s="121">
        <f t="shared" si="2"/>
        <v>115</v>
      </c>
      <c r="I23" s="122">
        <f t="shared" si="2"/>
        <v>4420</v>
      </c>
      <c r="J23" s="121">
        <f t="shared" si="2"/>
        <v>18</v>
      </c>
      <c r="K23" s="122">
        <f>K22+K21+K20+K19+K18+K17+K16+K15+K14+K13</f>
        <v>680</v>
      </c>
      <c r="L23" s="121">
        <f t="shared" si="2"/>
        <v>12</v>
      </c>
      <c r="M23" s="121">
        <f t="shared" si="2"/>
        <v>132</v>
      </c>
      <c r="N23" s="123">
        <f t="shared" si="2"/>
        <v>598.20000000000005</v>
      </c>
      <c r="O23" s="124">
        <f t="shared" si="2"/>
        <v>47954.16</v>
      </c>
      <c r="P23" s="125">
        <f>P22+P21+P20+P19+P18+P17+P16+P15+P14+P13</f>
        <v>737.82922600000006</v>
      </c>
      <c r="Q23" s="125">
        <f t="shared" si="2"/>
        <v>31932.472606000003</v>
      </c>
      <c r="R23" s="125">
        <f t="shared" si="2"/>
        <v>6.72</v>
      </c>
      <c r="S23" s="126">
        <f t="shared" si="2"/>
        <v>8867.0635000000002</v>
      </c>
      <c r="T23" s="125">
        <f t="shared" si="2"/>
        <v>10.467000000000001</v>
      </c>
      <c r="U23" s="125">
        <f t="shared" si="2"/>
        <v>9010.959240000002</v>
      </c>
      <c r="V23" s="122">
        <f t="shared" si="2"/>
        <v>8</v>
      </c>
      <c r="W23" s="122">
        <f t="shared" si="2"/>
        <v>493</v>
      </c>
      <c r="X23" s="125">
        <f t="shared" si="2"/>
        <v>1.2677665</v>
      </c>
      <c r="Y23" s="125">
        <f t="shared" si="2"/>
        <v>32.826798500000002</v>
      </c>
      <c r="Z23" s="122">
        <f t="shared" si="2"/>
        <v>785</v>
      </c>
      <c r="AA23" s="121">
        <f t="shared" si="2"/>
        <v>60326</v>
      </c>
      <c r="AB23" s="121">
        <f t="shared" si="2"/>
        <v>52</v>
      </c>
      <c r="AC23" s="121">
        <f t="shared" si="2"/>
        <v>1436</v>
      </c>
    </row>
    <row r="24" spans="1:33" s="337" customFormat="1" ht="57" customHeight="1" thickBot="1" x14ac:dyDescent="0.45">
      <c r="A24" s="330" t="s">
        <v>39</v>
      </c>
      <c r="B24" s="331">
        <v>207</v>
      </c>
      <c r="C24" s="332">
        <v>55.79710144927536</v>
      </c>
      <c r="D24" s="333">
        <v>277</v>
      </c>
      <c r="E24" s="334">
        <v>11550</v>
      </c>
      <c r="F24" s="335">
        <v>127</v>
      </c>
      <c r="G24" s="45">
        <v>6602</v>
      </c>
      <c r="H24" s="336">
        <v>127</v>
      </c>
      <c r="I24" s="336">
        <v>4214</v>
      </c>
      <c r="J24" s="336">
        <v>18</v>
      </c>
      <c r="K24" s="336">
        <v>651</v>
      </c>
      <c r="L24" s="336">
        <v>5</v>
      </c>
      <c r="M24" s="336">
        <v>83</v>
      </c>
      <c r="N24" s="336">
        <v>2149.5</v>
      </c>
      <c r="O24" s="336">
        <v>46352.800000000003</v>
      </c>
      <c r="P24" s="336">
        <v>1015.05281</v>
      </c>
      <c r="Q24" s="336">
        <v>31478.7441</v>
      </c>
      <c r="R24" s="336">
        <v>34.256999999999998</v>
      </c>
      <c r="S24" s="336">
        <v>6916.9061999999994</v>
      </c>
      <c r="T24" s="336">
        <v>11.197000000000001</v>
      </c>
      <c r="U24" s="336">
        <v>3011.5195999999996</v>
      </c>
      <c r="V24" s="336">
        <v>6</v>
      </c>
      <c r="W24" s="336">
        <v>484</v>
      </c>
      <c r="X24" s="336">
        <v>0.67166000000000003</v>
      </c>
      <c r="Y24" s="336">
        <v>31.819768000000003</v>
      </c>
      <c r="Z24" s="336">
        <v>141</v>
      </c>
      <c r="AA24" s="336">
        <v>49223</v>
      </c>
      <c r="AB24" s="336">
        <v>50</v>
      </c>
      <c r="AC24" s="336">
        <v>1443</v>
      </c>
    </row>
    <row r="25" spans="1:33" s="72" customFormat="1" ht="53.25" customHeight="1" thickBot="1" x14ac:dyDescent="0.45">
      <c r="A25" s="136" t="s">
        <v>34</v>
      </c>
      <c r="B25" s="137">
        <f>B23-B24</f>
        <v>-2</v>
      </c>
      <c r="C25" s="137">
        <f>C23-C24</f>
        <v>-0.49466242488511369</v>
      </c>
      <c r="D25" s="137">
        <f t="shared" ref="D25:AC25" si="3">D23-D24</f>
        <v>11</v>
      </c>
      <c r="E25" s="138">
        <f t="shared" si="3"/>
        <v>-213</v>
      </c>
      <c r="F25" s="139">
        <f t="shared" si="3"/>
        <v>16</v>
      </c>
      <c r="G25" s="139">
        <f t="shared" si="3"/>
        <v>-497</v>
      </c>
      <c r="H25" s="140">
        <f t="shared" si="3"/>
        <v>-12</v>
      </c>
      <c r="I25" s="140">
        <f t="shared" si="3"/>
        <v>206</v>
      </c>
      <c r="J25" s="140">
        <f t="shared" si="3"/>
        <v>0</v>
      </c>
      <c r="K25" s="140">
        <f t="shared" si="3"/>
        <v>29</v>
      </c>
      <c r="L25" s="140">
        <f t="shared" si="3"/>
        <v>7</v>
      </c>
      <c r="M25" s="140">
        <f t="shared" si="3"/>
        <v>49</v>
      </c>
      <c r="N25" s="141">
        <f t="shared" si="3"/>
        <v>-1551.3</v>
      </c>
      <c r="O25" s="140">
        <f t="shared" si="3"/>
        <v>1601.3600000000006</v>
      </c>
      <c r="P25" s="140">
        <f t="shared" si="3"/>
        <v>-277.22358399999996</v>
      </c>
      <c r="Q25" s="142">
        <f>Q23-Q24</f>
        <v>453.72850600000311</v>
      </c>
      <c r="R25" s="141">
        <f t="shared" si="3"/>
        <v>-27.536999999999999</v>
      </c>
      <c r="S25" s="140">
        <f t="shared" si="3"/>
        <v>1950.1573000000008</v>
      </c>
      <c r="T25" s="140">
        <f t="shared" si="3"/>
        <v>-0.73000000000000043</v>
      </c>
      <c r="U25" s="140">
        <f t="shared" si="3"/>
        <v>5999.4396400000023</v>
      </c>
      <c r="V25" s="140">
        <f t="shared" si="3"/>
        <v>2</v>
      </c>
      <c r="W25" s="140">
        <f t="shared" si="3"/>
        <v>9</v>
      </c>
      <c r="X25" s="143">
        <f t="shared" si="3"/>
        <v>0.59610649999999998</v>
      </c>
      <c r="Y25" s="143">
        <f t="shared" si="3"/>
        <v>1.0070304999999991</v>
      </c>
      <c r="Z25" s="140">
        <f t="shared" si="3"/>
        <v>644</v>
      </c>
      <c r="AA25" s="140">
        <f t="shared" si="3"/>
        <v>11103</v>
      </c>
      <c r="AB25" s="140">
        <f t="shared" si="3"/>
        <v>2</v>
      </c>
      <c r="AC25" s="138">
        <f t="shared" si="3"/>
        <v>-7</v>
      </c>
    </row>
    <row r="26" spans="1:33" ht="12.75" customHeight="1" x14ac:dyDescent="0.25"/>
    <row r="27" spans="1:33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3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3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3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4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35" zoomScaleNormal="40" zoomScaleSheetLayoutView="35" workbookViewId="0">
      <pane ySplit="9" topLeftCell="A10" activePane="bottomLeft" state="frozen"/>
      <selection pane="bottomLeft" activeCell="X14" sqref="X14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42833</v>
      </c>
      <c r="K3" s="9" t="s">
        <v>2</v>
      </c>
      <c r="L3" s="8">
        <v>42839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557" t="s">
        <v>3</v>
      </c>
      <c r="B4" s="560" t="s">
        <v>47</v>
      </c>
      <c r="C4" s="563" t="s">
        <v>5</v>
      </c>
      <c r="D4" s="566"/>
      <c r="E4" s="567"/>
      <c r="F4" s="568"/>
      <c r="G4" s="568"/>
      <c r="H4" s="568"/>
      <c r="I4" s="568"/>
      <c r="J4" s="568"/>
      <c r="K4" s="568"/>
      <c r="L4" s="568"/>
      <c r="M4" s="569"/>
      <c r="N4" s="570" t="s">
        <v>6</v>
      </c>
      <c r="O4" s="571"/>
      <c r="P4" s="576" t="s">
        <v>7</v>
      </c>
      <c r="Q4" s="577"/>
      <c r="R4" s="557" t="s">
        <v>8</v>
      </c>
      <c r="S4" s="580"/>
      <c r="T4" s="557" t="s">
        <v>48</v>
      </c>
      <c r="U4" s="580"/>
      <c r="V4" s="557" t="s">
        <v>10</v>
      </c>
      <c r="W4" s="569"/>
      <c r="X4" s="583" t="s">
        <v>11</v>
      </c>
      <c r="Y4" s="567"/>
      <c r="Z4" s="567"/>
      <c r="AA4" s="567"/>
      <c r="AB4" s="567"/>
      <c r="AC4" s="584"/>
    </row>
    <row r="5" spans="1:31" ht="26.25" customHeight="1" x14ac:dyDescent="0.25">
      <c r="A5" s="558"/>
      <c r="B5" s="561"/>
      <c r="C5" s="564"/>
      <c r="D5" s="557" t="s">
        <v>12</v>
      </c>
      <c r="E5" s="569"/>
      <c r="F5" s="586" t="s">
        <v>13</v>
      </c>
      <c r="G5" s="587"/>
      <c r="H5" s="587"/>
      <c r="I5" s="587"/>
      <c r="J5" s="587"/>
      <c r="K5" s="587"/>
      <c r="L5" s="587"/>
      <c r="M5" s="585"/>
      <c r="N5" s="572"/>
      <c r="O5" s="573"/>
      <c r="P5" s="578"/>
      <c r="Q5" s="579"/>
      <c r="R5" s="558"/>
      <c r="S5" s="581"/>
      <c r="T5" s="558"/>
      <c r="U5" s="581"/>
      <c r="V5" s="558"/>
      <c r="W5" s="581"/>
      <c r="X5" s="557" t="s">
        <v>14</v>
      </c>
      <c r="Y5" s="580"/>
      <c r="Z5" s="557" t="s">
        <v>15</v>
      </c>
      <c r="AA5" s="580"/>
      <c r="AB5" s="557" t="s">
        <v>16</v>
      </c>
      <c r="AC5" s="569"/>
    </row>
    <row r="6" spans="1:31" ht="129.75" customHeight="1" thickBot="1" x14ac:dyDescent="0.3">
      <c r="A6" s="559"/>
      <c r="B6" s="562"/>
      <c r="C6" s="565"/>
      <c r="D6" s="558"/>
      <c r="E6" s="585"/>
      <c r="F6" s="591" t="s">
        <v>49</v>
      </c>
      <c r="G6" s="589"/>
      <c r="H6" s="590" t="s">
        <v>44</v>
      </c>
      <c r="I6" s="591"/>
      <c r="J6" s="592" t="s">
        <v>45</v>
      </c>
      <c r="K6" s="589"/>
      <c r="L6" s="592" t="s">
        <v>46</v>
      </c>
      <c r="M6" s="593"/>
      <c r="N6" s="574"/>
      <c r="O6" s="575"/>
      <c r="P6" s="578"/>
      <c r="Q6" s="579"/>
      <c r="R6" s="558"/>
      <c r="S6" s="581"/>
      <c r="T6" s="558"/>
      <c r="U6" s="581"/>
      <c r="V6" s="558"/>
      <c r="W6" s="581"/>
      <c r="X6" s="558"/>
      <c r="Y6" s="581"/>
      <c r="Z6" s="558"/>
      <c r="AA6" s="581"/>
      <c r="AB6" s="558"/>
      <c r="AC6" s="585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250"/>
      <c r="E8" s="252"/>
      <c r="F8" s="255"/>
      <c r="G8" s="256"/>
      <c r="H8" s="21"/>
      <c r="I8" s="21"/>
      <c r="J8" s="257"/>
      <c r="K8" s="257"/>
      <c r="L8" s="257"/>
      <c r="M8" s="252"/>
      <c r="N8" s="23"/>
      <c r="O8" s="24"/>
      <c r="P8" s="253"/>
      <c r="Q8" s="254"/>
      <c r="R8" s="250"/>
      <c r="S8" s="251"/>
      <c r="T8" s="250"/>
      <c r="U8" s="251"/>
      <c r="V8" s="250"/>
      <c r="W8" s="251"/>
      <c r="X8" s="250"/>
      <c r="Y8" s="251"/>
      <c r="Z8" s="250"/>
      <c r="AA8" s="251"/>
      <c r="AB8" s="250"/>
      <c r="AC8" s="252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19.711111111111112</v>
      </c>
      <c r="D10" s="42">
        <f t="shared" ref="D10:E20" si="0">F10+H10+J10+L10</f>
        <v>76</v>
      </c>
      <c r="E10" s="43">
        <f t="shared" si="0"/>
        <v>887</v>
      </c>
      <c r="F10" s="44">
        <v>52</v>
      </c>
      <c r="G10" s="45">
        <f>F10+'7.04.2017'!G10</f>
        <v>561</v>
      </c>
      <c r="H10" s="46">
        <v>24</v>
      </c>
      <c r="I10" s="47">
        <f>H10+'7.04.2017'!I10</f>
        <v>264</v>
      </c>
      <c r="J10" s="46">
        <v>0</v>
      </c>
      <c r="K10" s="47">
        <f>J10+'7.04.2017'!K10</f>
        <v>42</v>
      </c>
      <c r="L10" s="46">
        <v>0</v>
      </c>
      <c r="M10" s="43">
        <f>L10+'7.04.2017'!M10</f>
        <v>20</v>
      </c>
      <c r="N10" s="48">
        <v>388.5</v>
      </c>
      <c r="O10" s="49">
        <f>N10+'7.04.2017'!O10</f>
        <v>7229.1</v>
      </c>
      <c r="P10" s="50">
        <v>328.41699999999997</v>
      </c>
      <c r="Q10" s="51">
        <f>P10+'7.04.2017'!Q10</f>
        <v>4238.2867200000001</v>
      </c>
      <c r="R10" s="70">
        <v>92.456999999999994</v>
      </c>
      <c r="S10" s="53">
        <f>R10+'7.04.2017'!S10</f>
        <v>418.517</v>
      </c>
      <c r="T10" s="42">
        <v>27.047000000000001</v>
      </c>
      <c r="U10" s="51">
        <f>T10+'7.04.2017'!U10</f>
        <v>293.37600000000003</v>
      </c>
      <c r="V10" s="54">
        <v>13</v>
      </c>
      <c r="W10" s="55">
        <f>V10+'7.04.2017'!W10</f>
        <v>82</v>
      </c>
      <c r="X10" s="56">
        <v>0.3327</v>
      </c>
      <c r="Y10" s="57">
        <f>X10+'7.04.2017'!Y10</f>
        <v>2.6631475</v>
      </c>
      <c r="Z10" s="42">
        <v>3068</v>
      </c>
      <c r="AA10" s="58">
        <f>Z10+'7.04.2017'!AA10</f>
        <v>12925</v>
      </c>
      <c r="AB10" s="56">
        <v>8</v>
      </c>
      <c r="AC10" s="59">
        <f>AB10+'7.04.2017'!AC10</f>
        <v>103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25.857142857142858</v>
      </c>
      <c r="D11" s="64">
        <f t="shared" si="0"/>
        <v>16</v>
      </c>
      <c r="E11" s="65">
        <f t="shared" si="0"/>
        <v>181</v>
      </c>
      <c r="F11" s="66">
        <v>9</v>
      </c>
      <c r="G11" s="45">
        <f>F11+'7.04.2017'!G11</f>
        <v>36</v>
      </c>
      <c r="H11" s="67">
        <v>7</v>
      </c>
      <c r="I11" s="47">
        <f>H11+'7.04.2017'!I11</f>
        <v>145</v>
      </c>
      <c r="J11" s="68">
        <v>0</v>
      </c>
      <c r="K11" s="47">
        <f>J11+'7.04.2017'!K11</f>
        <v>0</v>
      </c>
      <c r="L11" s="68">
        <v>0</v>
      </c>
      <c r="M11" s="43">
        <f>L11+'7.04.2017'!M11</f>
        <v>0</v>
      </c>
      <c r="N11" s="69">
        <v>217.2</v>
      </c>
      <c r="O11" s="49">
        <f>N11+'7.04.2017'!O11</f>
        <v>835.59999999999991</v>
      </c>
      <c r="P11" s="52">
        <v>18</v>
      </c>
      <c r="Q11" s="51">
        <f>P11+'7.04.2017'!Q11</f>
        <v>315.39999999999998</v>
      </c>
      <c r="R11" s="70">
        <v>4.3499999999999996</v>
      </c>
      <c r="S11" s="53">
        <f>R11+'7.04.2017'!S11</f>
        <v>7.38</v>
      </c>
      <c r="T11" s="42">
        <v>0</v>
      </c>
      <c r="U11" s="51">
        <f>T11+'7.04.2017'!U11</f>
        <v>1.6759999999999999</v>
      </c>
      <c r="V11" s="42">
        <v>2</v>
      </c>
      <c r="W11" s="55">
        <f>V11+'7.04.2017'!W11</f>
        <v>5</v>
      </c>
      <c r="X11" s="42">
        <v>0.29970000000000002</v>
      </c>
      <c r="Y11" s="57">
        <f>X11+'7.04.2017'!Y11</f>
        <v>0.8954000000000002</v>
      </c>
      <c r="Z11" s="42">
        <v>35</v>
      </c>
      <c r="AA11" s="58">
        <f>Z11+'7.04.2017'!AA11</f>
        <v>235</v>
      </c>
      <c r="AB11" s="42">
        <v>3</v>
      </c>
      <c r="AC11" s="59">
        <f>AB11+'7.04.2017'!AC11</f>
        <v>11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16.833333333333332</v>
      </c>
      <c r="D12" s="56">
        <f>F12+H12+J12+L12</f>
        <v>122</v>
      </c>
      <c r="E12" s="59">
        <f t="shared" si="0"/>
        <v>808</v>
      </c>
      <c r="F12" s="76">
        <v>104</v>
      </c>
      <c r="G12" s="45">
        <f>F12+'7.04.2017'!G12</f>
        <v>617</v>
      </c>
      <c r="H12" s="77">
        <v>18</v>
      </c>
      <c r="I12" s="47">
        <f>H12+'7.04.2017'!I12</f>
        <v>146</v>
      </c>
      <c r="J12" s="77">
        <v>0</v>
      </c>
      <c r="K12" s="47">
        <f>J12+'7.04.2017'!K12</f>
        <v>45</v>
      </c>
      <c r="L12" s="77">
        <v>0</v>
      </c>
      <c r="M12" s="43">
        <f>L12+'7.04.2017'!M12</f>
        <v>0</v>
      </c>
      <c r="N12" s="76">
        <v>100.5</v>
      </c>
      <c r="O12" s="49">
        <f>N12+'7.04.2017'!O12</f>
        <v>2029.2</v>
      </c>
      <c r="P12" s="52">
        <v>36.290999999999997</v>
      </c>
      <c r="Q12" s="51">
        <f>P12+'7.04.2017'!Q12</f>
        <v>2711.6060000000002</v>
      </c>
      <c r="R12" s="52">
        <v>48.759</v>
      </c>
      <c r="S12" s="53">
        <f>R12+'7.04.2017'!S12</f>
        <v>138.03799999999998</v>
      </c>
      <c r="T12" s="42">
        <v>49.149000000000001</v>
      </c>
      <c r="U12" s="51">
        <f>T12+'7.04.2017'!U12</f>
        <v>134.655</v>
      </c>
      <c r="V12" s="42">
        <v>19</v>
      </c>
      <c r="W12" s="55">
        <f>V12+'7.04.2017'!W12</f>
        <v>48</v>
      </c>
      <c r="X12" s="50">
        <v>0.32192999999999999</v>
      </c>
      <c r="Y12" s="57">
        <f>X12+'7.04.2017'!Y12</f>
        <v>2.8385099999999999</v>
      </c>
      <c r="Z12" s="42">
        <v>1392</v>
      </c>
      <c r="AA12" s="58">
        <f>Z12+'7.04.2017'!AA12</f>
        <v>4739</v>
      </c>
      <c r="AB12" s="42">
        <v>15</v>
      </c>
      <c r="AC12" s="59">
        <f>AB12+'7.04.2017'!AC12</f>
        <v>77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20.55263157894737</v>
      </c>
      <c r="D13" s="64">
        <f>F13+H13+J13+L13</f>
        <v>102</v>
      </c>
      <c r="E13" s="78">
        <f t="shared" si="0"/>
        <v>781</v>
      </c>
      <c r="F13" s="66">
        <v>60</v>
      </c>
      <c r="G13" s="45">
        <f>F13+'7.04.2017'!G13</f>
        <v>366</v>
      </c>
      <c r="H13" s="68">
        <v>41</v>
      </c>
      <c r="I13" s="47">
        <f>H13+'7.04.2017'!I13</f>
        <v>357</v>
      </c>
      <c r="J13" s="68">
        <v>1</v>
      </c>
      <c r="K13" s="47">
        <f>J13+'7.04.2017'!K13</f>
        <v>58</v>
      </c>
      <c r="L13" s="68">
        <v>0</v>
      </c>
      <c r="M13" s="43">
        <f>L13+'7.04.2017'!M13</f>
        <v>0</v>
      </c>
      <c r="N13" s="69">
        <v>123.8</v>
      </c>
      <c r="O13" s="49">
        <f>N13+'7.04.2017'!O13</f>
        <v>2131.7000000000003</v>
      </c>
      <c r="P13" s="79">
        <v>35</v>
      </c>
      <c r="Q13" s="51">
        <f>P13+'7.04.2017'!Q13</f>
        <v>1352.1510000000001</v>
      </c>
      <c r="R13" s="79">
        <v>1.7709999999999999</v>
      </c>
      <c r="S13" s="53">
        <f>R13+'7.04.2017'!S13</f>
        <v>52.084999999999994</v>
      </c>
      <c r="T13" s="80">
        <v>0.60199999999999998</v>
      </c>
      <c r="U13" s="51">
        <f>T13+'7.04.2017'!U13</f>
        <v>114.75600000000003</v>
      </c>
      <c r="V13" s="80">
        <v>14</v>
      </c>
      <c r="W13" s="55">
        <f>V13+'7.04.2017'!W13</f>
        <v>77</v>
      </c>
      <c r="X13" s="81">
        <v>0.782385</v>
      </c>
      <c r="Y13" s="57">
        <f>X13+'7.04.2017'!Y13</f>
        <v>2.378755</v>
      </c>
      <c r="Z13" s="80">
        <v>168</v>
      </c>
      <c r="AA13" s="58">
        <f>Z13+'7.04.2017'!AA13</f>
        <v>882</v>
      </c>
      <c r="AB13" s="80">
        <v>29</v>
      </c>
      <c r="AC13" s="59">
        <f>AB13+'7.04.2017'!AC13</f>
        <v>111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8.56</v>
      </c>
      <c r="D14" s="56">
        <f t="shared" si="0"/>
        <v>10</v>
      </c>
      <c r="E14" s="82">
        <f t="shared" si="0"/>
        <v>214</v>
      </c>
      <c r="F14" s="76">
        <v>4</v>
      </c>
      <c r="G14" s="45">
        <f>F14+'7.04.2017'!G14</f>
        <v>100</v>
      </c>
      <c r="H14" s="77">
        <v>6</v>
      </c>
      <c r="I14" s="47">
        <f>H14+'7.04.2017'!I14</f>
        <v>83</v>
      </c>
      <c r="J14" s="77">
        <v>0</v>
      </c>
      <c r="K14" s="47">
        <f>J14+'7.04.2017'!K14</f>
        <v>31</v>
      </c>
      <c r="L14" s="77">
        <v>0</v>
      </c>
      <c r="M14" s="43">
        <f>L14+'7.04.2017'!M14</f>
        <v>0</v>
      </c>
      <c r="N14" s="83">
        <v>27</v>
      </c>
      <c r="O14" s="49">
        <f>N14+'7.04.2017'!O14</f>
        <v>997</v>
      </c>
      <c r="P14" s="42">
        <v>21.3</v>
      </c>
      <c r="Q14" s="51">
        <f>P14+'7.04.2017'!Q14</f>
        <v>967.76664000000005</v>
      </c>
      <c r="R14" s="70">
        <v>0</v>
      </c>
      <c r="S14" s="53">
        <f>R14+'7.04.2017'!S14</f>
        <v>8.75</v>
      </c>
      <c r="T14" s="52">
        <v>0</v>
      </c>
      <c r="U14" s="51">
        <f>T14+'7.04.2017'!U14</f>
        <v>4.8</v>
      </c>
      <c r="V14" s="42">
        <v>0</v>
      </c>
      <c r="W14" s="55">
        <f>V14+'7.04.2017'!W14</f>
        <v>0</v>
      </c>
      <c r="X14" s="84">
        <v>0</v>
      </c>
      <c r="Y14" s="57">
        <f>X14+'7.04.2017'!Y14</f>
        <v>1.1281099999999999</v>
      </c>
      <c r="Z14" s="85">
        <v>3</v>
      </c>
      <c r="AA14" s="58">
        <f>Z14+'7.04.2017'!AA14</f>
        <v>149</v>
      </c>
      <c r="AB14" s="56">
        <v>0</v>
      </c>
      <c r="AC14" s="59">
        <f>AB14+'7.04.2017'!AC14</f>
        <v>2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11.785714285714286</v>
      </c>
      <c r="D15" s="64">
        <f t="shared" si="0"/>
        <v>34</v>
      </c>
      <c r="E15" s="78">
        <f t="shared" si="0"/>
        <v>165</v>
      </c>
      <c r="F15" s="86">
        <v>29</v>
      </c>
      <c r="G15" s="45">
        <f>F15+'7.04.2017'!G15</f>
        <v>137</v>
      </c>
      <c r="H15" s="68">
        <v>4</v>
      </c>
      <c r="I15" s="47">
        <f>H15+'7.04.2017'!I15</f>
        <v>23</v>
      </c>
      <c r="J15" s="87">
        <v>1</v>
      </c>
      <c r="K15" s="47">
        <f>J15+'7.04.2017'!K15</f>
        <v>5</v>
      </c>
      <c r="L15" s="87">
        <v>0</v>
      </c>
      <c r="M15" s="43">
        <f>L15+'7.04.2017'!M15</f>
        <v>0</v>
      </c>
      <c r="N15" s="88">
        <v>12</v>
      </c>
      <c r="O15" s="49">
        <f>N15+'7.04.2017'!O15</f>
        <v>245.2</v>
      </c>
      <c r="P15" s="79">
        <v>14</v>
      </c>
      <c r="Q15" s="51">
        <f>P15+'7.04.2017'!Q15</f>
        <v>583.9</v>
      </c>
      <c r="R15" s="79">
        <v>0</v>
      </c>
      <c r="S15" s="53">
        <f>R15+'7.04.2017'!S15</f>
        <v>5926.8850000000002</v>
      </c>
      <c r="T15" s="80">
        <v>0</v>
      </c>
      <c r="U15" s="51">
        <f>T15+'7.04.2017'!U15</f>
        <v>6477.3325300000006</v>
      </c>
      <c r="V15" s="64">
        <v>0</v>
      </c>
      <c r="W15" s="55">
        <f>V15+'7.04.2017'!W15</f>
        <v>0</v>
      </c>
      <c r="X15" s="64">
        <v>0.151</v>
      </c>
      <c r="Y15" s="57">
        <f>X15+'7.04.2017'!Y15</f>
        <v>0.91299999999999992</v>
      </c>
      <c r="Z15" s="64">
        <v>68</v>
      </c>
      <c r="AA15" s="58">
        <f>Z15+'7.04.2017'!AA15</f>
        <v>448</v>
      </c>
      <c r="AB15" s="64">
        <v>10</v>
      </c>
      <c r="AC15" s="59">
        <f>AB15+'7.04.2017'!AC15</f>
        <v>28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16.777777777777779</v>
      </c>
      <c r="D16" s="80">
        <f t="shared" si="0"/>
        <v>29</v>
      </c>
      <c r="E16" s="92">
        <f t="shared" si="0"/>
        <v>151</v>
      </c>
      <c r="F16" s="66">
        <v>20</v>
      </c>
      <c r="G16" s="45">
        <f>F16+'7.04.2017'!G16</f>
        <v>99</v>
      </c>
      <c r="H16" s="68">
        <v>7</v>
      </c>
      <c r="I16" s="47">
        <f>H16+'7.04.2017'!I16</f>
        <v>15</v>
      </c>
      <c r="J16" s="68">
        <v>0</v>
      </c>
      <c r="K16" s="47">
        <f>J16+'7.04.2017'!K16</f>
        <v>31</v>
      </c>
      <c r="L16" s="68">
        <v>2</v>
      </c>
      <c r="M16" s="43">
        <f>L16+'7.04.2017'!M16</f>
        <v>6</v>
      </c>
      <c r="N16" s="69">
        <v>25</v>
      </c>
      <c r="O16" s="49">
        <f>N16+'7.04.2017'!O16</f>
        <v>318.3</v>
      </c>
      <c r="P16" s="79">
        <v>7</v>
      </c>
      <c r="Q16" s="51">
        <f>P16+'7.04.2017'!Q16</f>
        <v>268.33099999999996</v>
      </c>
      <c r="R16" s="79">
        <v>5.9690000000000003</v>
      </c>
      <c r="S16" s="53">
        <f>R16+'7.04.2017'!S16</f>
        <v>34.541999999999994</v>
      </c>
      <c r="T16" s="93">
        <v>2.75</v>
      </c>
      <c r="U16" s="51">
        <f>T16+'7.04.2017'!U16</f>
        <v>9.25</v>
      </c>
      <c r="V16" s="94">
        <v>0</v>
      </c>
      <c r="W16" s="55">
        <f>V16+'7.04.2017'!W16</f>
        <v>1</v>
      </c>
      <c r="X16" s="95">
        <v>4.24E-2</v>
      </c>
      <c r="Y16" s="57">
        <f>X16+'7.04.2017'!Y16</f>
        <v>0.39589999999999997</v>
      </c>
      <c r="Z16" s="79">
        <v>43</v>
      </c>
      <c r="AA16" s="58">
        <f>Z16+'7.04.2017'!AA16</f>
        <v>716</v>
      </c>
      <c r="AB16" s="80">
        <v>12</v>
      </c>
      <c r="AC16" s="59">
        <f>AB16+'7.04.2017'!AC16</f>
        <v>30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16.333333333333332</v>
      </c>
      <c r="D17" s="85">
        <f t="shared" si="0"/>
        <v>10</v>
      </c>
      <c r="E17" s="99">
        <f t="shared" si="0"/>
        <v>196</v>
      </c>
      <c r="F17" s="44">
        <v>5</v>
      </c>
      <c r="G17" s="45">
        <f>F17+'7.04.2017'!G17</f>
        <v>78</v>
      </c>
      <c r="H17" s="46">
        <v>4</v>
      </c>
      <c r="I17" s="47">
        <f>H17+'7.04.2017'!I17</f>
        <v>95</v>
      </c>
      <c r="J17" s="89">
        <v>1</v>
      </c>
      <c r="K17" s="47">
        <f>J17+'7.04.2017'!K17</f>
        <v>23</v>
      </c>
      <c r="L17" s="46">
        <v>0</v>
      </c>
      <c r="M17" s="43">
        <f>L17+'7.04.2017'!M17</f>
        <v>0</v>
      </c>
      <c r="N17" s="44">
        <v>69.099999999999994</v>
      </c>
      <c r="O17" s="49">
        <f>N17+'7.04.2017'!O17</f>
        <v>1169.0999999999999</v>
      </c>
      <c r="P17" s="100">
        <v>21</v>
      </c>
      <c r="Q17" s="51">
        <f>P17+'7.04.2017'!Q17</f>
        <v>1353</v>
      </c>
      <c r="R17" s="70">
        <v>2.04</v>
      </c>
      <c r="S17" s="53">
        <f>R17+'7.04.2017'!S17</f>
        <v>8.75</v>
      </c>
      <c r="T17" s="100">
        <v>1.53</v>
      </c>
      <c r="U17" s="51">
        <f>T17+'7.04.2017'!U17</f>
        <v>2.4</v>
      </c>
      <c r="V17" s="101">
        <v>0</v>
      </c>
      <c r="W17" s="55">
        <f>V17+'7.04.2017'!W17</f>
        <v>0</v>
      </c>
      <c r="X17" s="85">
        <v>0</v>
      </c>
      <c r="Y17" s="57">
        <f>X17+'7.04.2017'!Y17</f>
        <v>0.24299999999999997</v>
      </c>
      <c r="Z17" s="85">
        <v>79</v>
      </c>
      <c r="AA17" s="58">
        <f>Z17+'7.04.2017'!AA17</f>
        <v>212</v>
      </c>
      <c r="AB17" s="85">
        <v>1</v>
      </c>
      <c r="AC17" s="59">
        <f>AB17+'7.04.2017'!AC17</f>
        <v>37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10.714285714285714</v>
      </c>
      <c r="D18" s="80">
        <f t="shared" si="0"/>
        <v>10</v>
      </c>
      <c r="E18" s="92">
        <f t="shared" si="0"/>
        <v>75</v>
      </c>
      <c r="F18" s="66">
        <v>0</v>
      </c>
      <c r="G18" s="45">
        <f>F18+'7.04.2017'!G18</f>
        <v>17</v>
      </c>
      <c r="H18" s="67">
        <v>10</v>
      </c>
      <c r="I18" s="47">
        <f>H18+'7.04.2017'!I18</f>
        <v>54</v>
      </c>
      <c r="J18" s="68">
        <v>0</v>
      </c>
      <c r="K18" s="47">
        <f>J18+'7.04.2017'!K18</f>
        <v>4</v>
      </c>
      <c r="L18" s="68">
        <v>0</v>
      </c>
      <c r="M18" s="43">
        <f>L18+'7.04.2017'!M18</f>
        <v>0</v>
      </c>
      <c r="N18" s="69">
        <v>24</v>
      </c>
      <c r="O18" s="49">
        <f>N18+'7.04.2017'!O18</f>
        <v>149</v>
      </c>
      <c r="P18" s="104">
        <v>6</v>
      </c>
      <c r="Q18" s="51">
        <f>P18+'7.04.2017'!Q18</f>
        <v>151</v>
      </c>
      <c r="R18" s="79">
        <v>0</v>
      </c>
      <c r="S18" s="53">
        <f>R18+'7.04.2017'!S18</f>
        <v>0</v>
      </c>
      <c r="T18" s="80">
        <v>0</v>
      </c>
      <c r="U18" s="51">
        <f>T18+'7.04.2017'!U18</f>
        <v>0</v>
      </c>
      <c r="V18" s="80">
        <v>0</v>
      </c>
      <c r="W18" s="55">
        <f>V18+'7.04.2017'!W18</f>
        <v>0</v>
      </c>
      <c r="X18" s="105">
        <v>0</v>
      </c>
      <c r="Y18" s="57">
        <f>X18+'7.04.2017'!Y18</f>
        <v>9.5499999999999995E-3</v>
      </c>
      <c r="Z18" s="80">
        <v>5</v>
      </c>
      <c r="AA18" s="58">
        <f>Z18+'7.04.2017'!AA18</f>
        <v>11</v>
      </c>
      <c r="AB18" s="80">
        <v>0</v>
      </c>
      <c r="AC18" s="59">
        <f>AB18+'7.04.2017'!AC18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8</v>
      </c>
      <c r="D19" s="85">
        <v>1</v>
      </c>
      <c r="E19" s="109">
        <f t="shared" si="0"/>
        <v>64</v>
      </c>
      <c r="F19" s="110">
        <v>4</v>
      </c>
      <c r="G19" s="45">
        <f>F19+'7.04.2017'!G19</f>
        <v>41</v>
      </c>
      <c r="H19" s="111">
        <v>5</v>
      </c>
      <c r="I19" s="47">
        <f>H19+'7.04.2017'!I19</f>
        <v>22</v>
      </c>
      <c r="J19" s="111">
        <v>0</v>
      </c>
      <c r="K19" s="47">
        <f>J19+'7.04.2017'!K19</f>
        <v>1</v>
      </c>
      <c r="L19" s="111">
        <v>0</v>
      </c>
      <c r="M19" s="43">
        <f>L19+'7.04.2017'!M19</f>
        <v>0</v>
      </c>
      <c r="N19" s="110">
        <v>1</v>
      </c>
      <c r="O19" s="49">
        <f>N19+'7.04.2017'!O19</f>
        <v>207</v>
      </c>
      <c r="P19" s="112">
        <v>0</v>
      </c>
      <c r="Q19" s="51">
        <f>P19+'7.04.2017'!Q19</f>
        <v>214</v>
      </c>
      <c r="R19" s="113">
        <v>0</v>
      </c>
      <c r="S19" s="53">
        <f>R19+'7.04.2017'!S19</f>
        <v>84.02000000000001</v>
      </c>
      <c r="T19" s="114">
        <v>0</v>
      </c>
      <c r="U19" s="51">
        <f>T19+'7.04.2017'!U19</f>
        <v>0</v>
      </c>
      <c r="V19" s="114">
        <v>0</v>
      </c>
      <c r="W19" s="55">
        <f>V19+'7.04.2017'!W19</f>
        <v>0</v>
      </c>
      <c r="X19" s="114">
        <v>0</v>
      </c>
      <c r="Y19" s="57">
        <f>X19+'7.04.2017'!Y19</f>
        <v>0.10999999999999999</v>
      </c>
      <c r="Z19" s="114">
        <v>7</v>
      </c>
      <c r="AA19" s="58">
        <f>Z19+'7.04.2017'!AA19</f>
        <v>101</v>
      </c>
      <c r="AB19" s="115">
        <v>1</v>
      </c>
      <c r="AC19" s="59">
        <f>AB19+'7.04.2017'!AC19</f>
        <v>4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16.535211267605632</v>
      </c>
      <c r="D20" s="119">
        <f t="shared" si="0"/>
        <v>418</v>
      </c>
      <c r="E20" s="120">
        <f t="shared" si="0"/>
        <v>3522</v>
      </c>
      <c r="F20" s="121">
        <f t="shared" ref="F20:AC20" si="2">F19+F18+F17+F16+F15+F14+F13+F12+F11+F10</f>
        <v>287</v>
      </c>
      <c r="G20" s="121">
        <f t="shared" si="2"/>
        <v>2052</v>
      </c>
      <c r="H20" s="121">
        <f t="shared" si="2"/>
        <v>126</v>
      </c>
      <c r="I20" s="122">
        <f t="shared" si="2"/>
        <v>1204</v>
      </c>
      <c r="J20" s="121">
        <f t="shared" si="2"/>
        <v>3</v>
      </c>
      <c r="K20" s="122">
        <f t="shared" si="2"/>
        <v>240</v>
      </c>
      <c r="L20" s="121">
        <f t="shared" si="2"/>
        <v>2</v>
      </c>
      <c r="M20" s="121">
        <f t="shared" si="2"/>
        <v>26</v>
      </c>
      <c r="N20" s="123">
        <f t="shared" si="2"/>
        <v>988.09999999999991</v>
      </c>
      <c r="O20" s="124">
        <f t="shared" si="2"/>
        <v>15311.2</v>
      </c>
      <c r="P20" s="125">
        <f>P19+P18+P17+P16+P15+P14+P13+P12+P11+P10</f>
        <v>487.00799999999998</v>
      </c>
      <c r="Q20" s="125">
        <f t="shared" si="2"/>
        <v>12155.441359999999</v>
      </c>
      <c r="R20" s="125">
        <f t="shared" si="2"/>
        <v>155.346</v>
      </c>
      <c r="S20" s="126">
        <f t="shared" si="2"/>
        <v>6678.9669999999996</v>
      </c>
      <c r="T20" s="125">
        <f t="shared" si="2"/>
        <v>81.078000000000003</v>
      </c>
      <c r="U20" s="125">
        <f t="shared" si="2"/>
        <v>7038.2455300000011</v>
      </c>
      <c r="V20" s="122">
        <f t="shared" si="2"/>
        <v>48</v>
      </c>
      <c r="W20" s="122">
        <f t="shared" si="2"/>
        <v>213</v>
      </c>
      <c r="X20" s="125">
        <f t="shared" si="2"/>
        <v>1.930115</v>
      </c>
      <c r="Y20" s="125">
        <f t="shared" si="2"/>
        <v>11.5753725</v>
      </c>
      <c r="Z20" s="126">
        <f t="shared" si="2"/>
        <v>4868</v>
      </c>
      <c r="AA20" s="121">
        <f t="shared" si="2"/>
        <v>20418</v>
      </c>
      <c r="AB20" s="121">
        <f t="shared" si="2"/>
        <v>79</v>
      </c>
      <c r="AC20" s="121">
        <f t="shared" si="2"/>
        <v>403</v>
      </c>
    </row>
    <row r="21" spans="1:29" s="135" customFormat="1" ht="57" customHeight="1" thickBot="1" x14ac:dyDescent="0.45">
      <c r="A21" s="128" t="s">
        <v>39</v>
      </c>
      <c r="B21" s="129">
        <v>210</v>
      </c>
      <c r="C21" s="130">
        <v>18.16</v>
      </c>
      <c r="D21" s="131">
        <v>370</v>
      </c>
      <c r="E21" s="132">
        <v>3814</v>
      </c>
      <c r="F21" s="133">
        <v>248</v>
      </c>
      <c r="G21" s="134">
        <v>2321</v>
      </c>
      <c r="H21" s="134">
        <v>104</v>
      </c>
      <c r="I21" s="134">
        <v>1229</v>
      </c>
      <c r="J21" s="134">
        <v>17</v>
      </c>
      <c r="K21" s="134">
        <v>253</v>
      </c>
      <c r="L21" s="134">
        <v>1</v>
      </c>
      <c r="M21" s="134">
        <v>11</v>
      </c>
      <c r="N21" s="134">
        <v>661.3</v>
      </c>
      <c r="O21" s="134">
        <v>13406.2</v>
      </c>
      <c r="P21" s="134">
        <v>638.16600000000005</v>
      </c>
      <c r="Q21" s="134">
        <v>8853.92</v>
      </c>
      <c r="R21" s="134">
        <v>36.149000000000001</v>
      </c>
      <c r="S21" s="134">
        <v>2080.1999999999998</v>
      </c>
      <c r="T21" s="134">
        <v>13.497999999999999</v>
      </c>
      <c r="U21" s="134">
        <v>1663.09</v>
      </c>
      <c r="V21" s="134">
        <v>42</v>
      </c>
      <c r="W21" s="134">
        <v>191</v>
      </c>
      <c r="X21" s="134">
        <v>1.3240000000000001</v>
      </c>
      <c r="Y21" s="134">
        <v>11.72</v>
      </c>
      <c r="Z21" s="134">
        <v>2348</v>
      </c>
      <c r="AA21" s="134">
        <v>26790</v>
      </c>
      <c r="AB21" s="134">
        <v>64</v>
      </c>
      <c r="AC21" s="134">
        <v>367</v>
      </c>
    </row>
    <row r="22" spans="1:29" s="72" customFormat="1" ht="53.25" customHeight="1" thickBot="1" x14ac:dyDescent="0.45">
      <c r="A22" s="136" t="s">
        <v>34</v>
      </c>
      <c r="B22" s="137">
        <f>B20-B21</f>
        <v>3</v>
      </c>
      <c r="C22" s="137">
        <f>C20-C21</f>
        <v>-1.6247887323943679</v>
      </c>
      <c r="D22" s="137">
        <f t="shared" ref="D22:AC22" si="3">D20-D21</f>
        <v>48</v>
      </c>
      <c r="E22" s="138">
        <f t="shared" si="3"/>
        <v>-292</v>
      </c>
      <c r="F22" s="139">
        <f t="shared" si="3"/>
        <v>39</v>
      </c>
      <c r="G22" s="140">
        <f t="shared" si="3"/>
        <v>-269</v>
      </c>
      <c r="H22" s="140">
        <f t="shared" si="3"/>
        <v>22</v>
      </c>
      <c r="I22" s="140">
        <f t="shared" si="3"/>
        <v>-25</v>
      </c>
      <c r="J22" s="140">
        <f t="shared" si="3"/>
        <v>-14</v>
      </c>
      <c r="K22" s="140">
        <f t="shared" si="3"/>
        <v>-13</v>
      </c>
      <c r="L22" s="140">
        <f t="shared" si="3"/>
        <v>1</v>
      </c>
      <c r="M22" s="140">
        <f t="shared" si="3"/>
        <v>15</v>
      </c>
      <c r="N22" s="141">
        <f t="shared" si="3"/>
        <v>326.79999999999995</v>
      </c>
      <c r="O22" s="140">
        <f t="shared" si="3"/>
        <v>1905</v>
      </c>
      <c r="P22" s="140">
        <f t="shared" si="3"/>
        <v>-151.15800000000007</v>
      </c>
      <c r="Q22" s="142">
        <f>Q20-Q21</f>
        <v>3301.5213599999988</v>
      </c>
      <c r="R22" s="141">
        <f t="shared" si="3"/>
        <v>119.197</v>
      </c>
      <c r="S22" s="140">
        <f t="shared" si="3"/>
        <v>4598.7669999999998</v>
      </c>
      <c r="T22" s="140">
        <f t="shared" si="3"/>
        <v>67.58</v>
      </c>
      <c r="U22" s="140">
        <f t="shared" si="3"/>
        <v>5375.1555300000009</v>
      </c>
      <c r="V22" s="140">
        <f t="shared" si="3"/>
        <v>6</v>
      </c>
      <c r="W22" s="140">
        <f t="shared" si="3"/>
        <v>22</v>
      </c>
      <c r="X22" s="143">
        <f t="shared" si="3"/>
        <v>0.60611499999999996</v>
      </c>
      <c r="Y22" s="143">
        <f t="shared" si="3"/>
        <v>-0.14462750000000035</v>
      </c>
      <c r="Z22" s="140">
        <f t="shared" si="3"/>
        <v>2520</v>
      </c>
      <c r="AA22" s="140">
        <f t="shared" si="3"/>
        <v>-6372</v>
      </c>
      <c r="AB22" s="140">
        <f t="shared" si="3"/>
        <v>15</v>
      </c>
      <c r="AC22" s="138">
        <f t="shared" si="3"/>
        <v>36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ht="23.25" customHeight="1" x14ac:dyDescent="0.3">
      <c r="A27" s="595" t="s">
        <v>37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596"/>
      <c r="O27" s="596"/>
      <c r="V27" s="597" t="s">
        <v>38</v>
      </c>
      <c r="W27" s="597"/>
      <c r="X27" s="597"/>
      <c r="Y27" s="597"/>
    </row>
    <row r="31" spans="1:29" ht="23.25" x14ac:dyDescent="0.3">
      <c r="A31" s="595"/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/>
      <c r="W31" s="597"/>
      <c r="X31" s="597"/>
      <c r="Y31" s="597"/>
    </row>
    <row r="33" ht="31.5" customHeight="1" x14ac:dyDescent="0.25"/>
  </sheetData>
  <mergeCells count="38">
    <mergeCell ref="Z7:AA7"/>
    <mergeCell ref="AB7:AC7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AB5:AC6"/>
    <mergeCell ref="F6:G6"/>
    <mergeCell ref="H6:I6"/>
    <mergeCell ref="J6:K6"/>
    <mergeCell ref="L6:M6"/>
    <mergeCell ref="X5:Y6"/>
    <mergeCell ref="Z5:AA6"/>
    <mergeCell ref="A27:O27"/>
    <mergeCell ref="V27:Y2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35" zoomScaleNormal="40" zoomScaleSheetLayoutView="35" workbookViewId="0">
      <pane ySplit="9" topLeftCell="A10" activePane="bottomLeft" state="frozen"/>
      <selection pane="bottomLeft" activeCell="A10" sqref="A10:XFD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42826</v>
      </c>
      <c r="K3" s="9" t="s">
        <v>2</v>
      </c>
      <c r="L3" s="8">
        <v>42832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557" t="s">
        <v>3</v>
      </c>
      <c r="B4" s="560" t="s">
        <v>47</v>
      </c>
      <c r="C4" s="563" t="s">
        <v>5</v>
      </c>
      <c r="D4" s="566"/>
      <c r="E4" s="567"/>
      <c r="F4" s="568"/>
      <c r="G4" s="568"/>
      <c r="H4" s="568"/>
      <c r="I4" s="568"/>
      <c r="J4" s="568"/>
      <c r="K4" s="568"/>
      <c r="L4" s="568"/>
      <c r="M4" s="569"/>
      <c r="N4" s="570" t="s">
        <v>6</v>
      </c>
      <c r="O4" s="571"/>
      <c r="P4" s="576" t="s">
        <v>7</v>
      </c>
      <c r="Q4" s="577"/>
      <c r="R4" s="557" t="s">
        <v>8</v>
      </c>
      <c r="S4" s="580"/>
      <c r="T4" s="557" t="s">
        <v>48</v>
      </c>
      <c r="U4" s="580"/>
      <c r="V4" s="557" t="s">
        <v>10</v>
      </c>
      <c r="W4" s="569"/>
      <c r="X4" s="583" t="s">
        <v>11</v>
      </c>
      <c r="Y4" s="567"/>
      <c r="Z4" s="567"/>
      <c r="AA4" s="567"/>
      <c r="AB4" s="567"/>
      <c r="AC4" s="584"/>
    </row>
    <row r="5" spans="1:31" ht="26.25" customHeight="1" x14ac:dyDescent="0.25">
      <c r="A5" s="558"/>
      <c r="B5" s="561"/>
      <c r="C5" s="564"/>
      <c r="D5" s="557" t="s">
        <v>12</v>
      </c>
      <c r="E5" s="569"/>
      <c r="F5" s="586" t="s">
        <v>13</v>
      </c>
      <c r="G5" s="587"/>
      <c r="H5" s="587"/>
      <c r="I5" s="587"/>
      <c r="J5" s="587"/>
      <c r="K5" s="587"/>
      <c r="L5" s="587"/>
      <c r="M5" s="585"/>
      <c r="N5" s="572"/>
      <c r="O5" s="573"/>
      <c r="P5" s="578"/>
      <c r="Q5" s="579"/>
      <c r="R5" s="558"/>
      <c r="S5" s="581"/>
      <c r="T5" s="558"/>
      <c r="U5" s="581"/>
      <c r="V5" s="558"/>
      <c r="W5" s="581"/>
      <c r="X5" s="557" t="s">
        <v>14</v>
      </c>
      <c r="Y5" s="580"/>
      <c r="Z5" s="557" t="s">
        <v>15</v>
      </c>
      <c r="AA5" s="580"/>
      <c r="AB5" s="557" t="s">
        <v>16</v>
      </c>
      <c r="AC5" s="569"/>
    </row>
    <row r="6" spans="1:31" ht="129.75" customHeight="1" thickBot="1" x14ac:dyDescent="0.3">
      <c r="A6" s="559"/>
      <c r="B6" s="562"/>
      <c r="C6" s="565"/>
      <c r="D6" s="558"/>
      <c r="E6" s="585"/>
      <c r="F6" s="591" t="s">
        <v>49</v>
      </c>
      <c r="G6" s="589"/>
      <c r="H6" s="590" t="s">
        <v>44</v>
      </c>
      <c r="I6" s="591"/>
      <c r="J6" s="592" t="s">
        <v>45</v>
      </c>
      <c r="K6" s="589"/>
      <c r="L6" s="592" t="s">
        <v>46</v>
      </c>
      <c r="M6" s="593"/>
      <c r="N6" s="574"/>
      <c r="O6" s="575"/>
      <c r="P6" s="578"/>
      <c r="Q6" s="579"/>
      <c r="R6" s="558"/>
      <c r="S6" s="581"/>
      <c r="T6" s="558"/>
      <c r="U6" s="581"/>
      <c r="V6" s="558"/>
      <c r="W6" s="581"/>
      <c r="X6" s="558"/>
      <c r="Y6" s="581"/>
      <c r="Z6" s="558"/>
      <c r="AA6" s="581"/>
      <c r="AB6" s="558"/>
      <c r="AC6" s="585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242"/>
      <c r="E8" s="244"/>
      <c r="F8" s="247"/>
      <c r="G8" s="248"/>
      <c r="H8" s="21"/>
      <c r="I8" s="21"/>
      <c r="J8" s="249"/>
      <c r="K8" s="249"/>
      <c r="L8" s="249"/>
      <c r="M8" s="244"/>
      <c r="N8" s="23"/>
      <c r="O8" s="24"/>
      <c r="P8" s="245"/>
      <c r="Q8" s="246"/>
      <c r="R8" s="242"/>
      <c r="S8" s="243"/>
      <c r="T8" s="242"/>
      <c r="U8" s="243"/>
      <c r="V8" s="242"/>
      <c r="W8" s="243"/>
      <c r="X8" s="242"/>
      <c r="Y8" s="243"/>
      <c r="Z8" s="242"/>
      <c r="AA8" s="243"/>
      <c r="AB8" s="242"/>
      <c r="AC8" s="244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18.022222222222222</v>
      </c>
      <c r="D10" s="42">
        <f t="shared" ref="D10:E20" si="0">F10+H10+J10+L10</f>
        <v>61</v>
      </c>
      <c r="E10" s="43">
        <f t="shared" si="0"/>
        <v>811</v>
      </c>
      <c r="F10" s="44">
        <v>38</v>
      </c>
      <c r="G10" s="45">
        <f>F10+'31.03.2017'!G10</f>
        <v>509</v>
      </c>
      <c r="H10" s="46">
        <v>21</v>
      </c>
      <c r="I10" s="47">
        <f>H10+'31.03.2017'!I10</f>
        <v>240</v>
      </c>
      <c r="J10" s="46">
        <v>1</v>
      </c>
      <c r="K10" s="47">
        <f>J10+'31.03.2017'!K10</f>
        <v>42</v>
      </c>
      <c r="L10" s="46">
        <v>1</v>
      </c>
      <c r="M10" s="43">
        <f>L10+'31.03.2017'!M10</f>
        <v>20</v>
      </c>
      <c r="N10" s="48">
        <v>599.70000000000005</v>
      </c>
      <c r="O10" s="49">
        <f>N10+'31.03.2017'!O10</f>
        <v>6840.6</v>
      </c>
      <c r="P10" s="50">
        <v>271.7</v>
      </c>
      <c r="Q10" s="51">
        <f>P10+'31.03.2017'!Q10</f>
        <v>3909.8697200000001</v>
      </c>
      <c r="R10" s="70">
        <v>31.434999999999999</v>
      </c>
      <c r="S10" s="53">
        <f>R10+'31.03.2017'!S10</f>
        <v>326.06</v>
      </c>
      <c r="T10" s="42">
        <v>23.8</v>
      </c>
      <c r="U10" s="51">
        <f>T10+'31.03.2017'!U10</f>
        <v>266.32900000000001</v>
      </c>
      <c r="V10" s="54">
        <v>8</v>
      </c>
      <c r="W10" s="55">
        <f>V10+'31.03.2017'!W10</f>
        <v>69</v>
      </c>
      <c r="X10" s="56">
        <v>5.96E-2</v>
      </c>
      <c r="Y10" s="57">
        <f>X10+'31.03.2017'!Y10</f>
        <v>2.3304475</v>
      </c>
      <c r="Z10" s="42">
        <v>70</v>
      </c>
      <c r="AA10" s="58">
        <f>Z10+'31.03.2017'!AA10</f>
        <v>9857</v>
      </c>
      <c r="AB10" s="56">
        <v>14</v>
      </c>
      <c r="AC10" s="59">
        <f>AB10+'31.03.2017'!AC10</f>
        <v>95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23.571428571428573</v>
      </c>
      <c r="D11" s="64">
        <f t="shared" si="0"/>
        <v>13</v>
      </c>
      <c r="E11" s="65">
        <f t="shared" si="0"/>
        <v>165</v>
      </c>
      <c r="F11" s="66">
        <v>4</v>
      </c>
      <c r="G11" s="45">
        <f>F11+'31.03.2017'!G11</f>
        <v>27</v>
      </c>
      <c r="H11" s="67">
        <v>9</v>
      </c>
      <c r="I11" s="47">
        <f>H11+'31.03.2017'!I11</f>
        <v>138</v>
      </c>
      <c r="J11" s="68">
        <v>0</v>
      </c>
      <c r="K11" s="47">
        <f>J11+'31.03.2017'!K11</f>
        <v>0</v>
      </c>
      <c r="L11" s="68">
        <v>0</v>
      </c>
      <c r="M11" s="43">
        <f>L11+'31.03.2017'!M11</f>
        <v>0</v>
      </c>
      <c r="N11" s="69">
        <v>25</v>
      </c>
      <c r="O11" s="49">
        <f>N11+'31.03.2017'!O11</f>
        <v>618.4</v>
      </c>
      <c r="P11" s="52">
        <v>20</v>
      </c>
      <c r="Q11" s="51">
        <f>P11+'31.03.2017'!Q11</f>
        <v>297.39999999999998</v>
      </c>
      <c r="R11" s="70">
        <v>0</v>
      </c>
      <c r="S11" s="53">
        <f>R11+'31.03.2017'!S11</f>
        <v>3.0300000000000002</v>
      </c>
      <c r="T11" s="42">
        <v>0</v>
      </c>
      <c r="U11" s="51">
        <f>T11+'31.03.2017'!U11</f>
        <v>1.6759999999999999</v>
      </c>
      <c r="V11" s="42">
        <v>3</v>
      </c>
      <c r="W11" s="55">
        <f>V11+'31.03.2017'!W11</f>
        <v>3</v>
      </c>
      <c r="X11" s="42">
        <v>0.1</v>
      </c>
      <c r="Y11" s="57">
        <f>X11+'31.03.2017'!Y11</f>
        <v>0.59570000000000012</v>
      </c>
      <c r="Z11" s="42">
        <v>16</v>
      </c>
      <c r="AA11" s="58">
        <f>Z11+'31.03.2017'!AA11</f>
        <v>200</v>
      </c>
      <c r="AB11" s="42">
        <v>1</v>
      </c>
      <c r="AC11" s="59">
        <f>AB11+'31.03.2017'!AC11</f>
        <v>8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14.291666666666666</v>
      </c>
      <c r="D12" s="56">
        <f>F12+H12+J12+L12</f>
        <v>74</v>
      </c>
      <c r="E12" s="59">
        <f t="shared" si="0"/>
        <v>686</v>
      </c>
      <c r="F12" s="76">
        <v>65</v>
      </c>
      <c r="G12" s="45">
        <f>F12+'31.03.2017'!G12</f>
        <v>513</v>
      </c>
      <c r="H12" s="77">
        <v>9</v>
      </c>
      <c r="I12" s="47">
        <f>H12+'31.03.2017'!I12</f>
        <v>128</v>
      </c>
      <c r="J12" s="77">
        <v>0</v>
      </c>
      <c r="K12" s="47">
        <f>J12+'31.03.2017'!K12</f>
        <v>45</v>
      </c>
      <c r="L12" s="77">
        <v>0</v>
      </c>
      <c r="M12" s="43">
        <f>L12+'31.03.2017'!M12</f>
        <v>0</v>
      </c>
      <c r="N12" s="76">
        <v>131.19999999999999</v>
      </c>
      <c r="O12" s="49">
        <f>N12+'31.03.2017'!O12</f>
        <v>1928.7</v>
      </c>
      <c r="P12" s="52">
        <v>84.771000000000001</v>
      </c>
      <c r="Q12" s="51">
        <f>P12+'31.03.2017'!Q12</f>
        <v>2675.3150000000001</v>
      </c>
      <c r="R12" s="52">
        <v>8.4779999999999998</v>
      </c>
      <c r="S12" s="53">
        <f>R12+'31.03.2017'!S12</f>
        <v>89.278999999999982</v>
      </c>
      <c r="T12" s="42">
        <v>8.4280000000000008</v>
      </c>
      <c r="U12" s="51">
        <f>T12+'31.03.2017'!U12</f>
        <v>85.506</v>
      </c>
      <c r="V12" s="42">
        <v>10</v>
      </c>
      <c r="W12" s="55">
        <f>V12+'31.03.2017'!W12</f>
        <v>29</v>
      </c>
      <c r="X12" s="50">
        <v>0.47885</v>
      </c>
      <c r="Y12" s="57">
        <f>X12+'31.03.2017'!Y12</f>
        <v>2.5165799999999998</v>
      </c>
      <c r="Z12" s="42">
        <v>945</v>
      </c>
      <c r="AA12" s="58">
        <f>Z12+'31.03.2017'!AA12</f>
        <v>3347</v>
      </c>
      <c r="AB12" s="42">
        <v>10</v>
      </c>
      <c r="AC12" s="59">
        <f>AB12+'31.03.2017'!AC12</f>
        <v>62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17.868421052631579</v>
      </c>
      <c r="D13" s="64">
        <f>F13+H13+J13+L13</f>
        <v>67</v>
      </c>
      <c r="E13" s="78">
        <f t="shared" si="0"/>
        <v>679</v>
      </c>
      <c r="F13" s="66">
        <v>36</v>
      </c>
      <c r="G13" s="45">
        <f>F13+'31.03.2017'!G13</f>
        <v>306</v>
      </c>
      <c r="H13" s="68">
        <v>27</v>
      </c>
      <c r="I13" s="47">
        <f>H13+'31.03.2017'!I13</f>
        <v>316</v>
      </c>
      <c r="J13" s="68">
        <v>4</v>
      </c>
      <c r="K13" s="47">
        <f>J13+'31.03.2017'!K13</f>
        <v>57</v>
      </c>
      <c r="L13" s="68">
        <v>0</v>
      </c>
      <c r="M13" s="43">
        <f>L13+'31.03.2017'!M13</f>
        <v>0</v>
      </c>
      <c r="N13" s="69">
        <v>111.5</v>
      </c>
      <c r="O13" s="49">
        <f>N13+'31.03.2017'!O13</f>
        <v>2007.9</v>
      </c>
      <c r="P13" s="79">
        <v>18</v>
      </c>
      <c r="Q13" s="51">
        <f>P13+'31.03.2017'!Q13</f>
        <v>1317.1510000000001</v>
      </c>
      <c r="R13" s="79">
        <v>0.05</v>
      </c>
      <c r="S13" s="53">
        <f>R13+'31.03.2017'!S13</f>
        <v>50.313999999999993</v>
      </c>
      <c r="T13" s="80">
        <v>3.492</v>
      </c>
      <c r="U13" s="51">
        <f>T13+'31.03.2017'!U13</f>
        <v>114.15400000000002</v>
      </c>
      <c r="V13" s="80">
        <v>6</v>
      </c>
      <c r="W13" s="55">
        <f>V13+'31.03.2017'!W13</f>
        <v>63</v>
      </c>
      <c r="X13" s="81">
        <v>0.10489</v>
      </c>
      <c r="Y13" s="57">
        <f>X13+'31.03.2017'!Y13</f>
        <v>1.5963699999999998</v>
      </c>
      <c r="Z13" s="80">
        <v>55</v>
      </c>
      <c r="AA13" s="58">
        <f>Z13+'31.03.2017'!AA13</f>
        <v>714</v>
      </c>
      <c r="AB13" s="80">
        <v>24</v>
      </c>
      <c r="AC13" s="59">
        <f>AB13+'31.03.2017'!AC13</f>
        <v>82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8.16</v>
      </c>
      <c r="D14" s="56">
        <f t="shared" si="0"/>
        <v>22</v>
      </c>
      <c r="E14" s="82">
        <f t="shared" si="0"/>
        <v>204</v>
      </c>
      <c r="F14" s="76">
        <v>11</v>
      </c>
      <c r="G14" s="45">
        <f>F14+'31.03.2017'!G14</f>
        <v>96</v>
      </c>
      <c r="H14" s="77">
        <v>9</v>
      </c>
      <c r="I14" s="47">
        <f>H14+'31.03.2017'!I14</f>
        <v>77</v>
      </c>
      <c r="J14" s="77">
        <v>2</v>
      </c>
      <c r="K14" s="47">
        <f>J14+'31.03.2017'!K14</f>
        <v>31</v>
      </c>
      <c r="L14" s="77">
        <v>0</v>
      </c>
      <c r="M14" s="43">
        <f>L14+'31.03.2017'!M14</f>
        <v>0</v>
      </c>
      <c r="N14" s="83">
        <v>374</v>
      </c>
      <c r="O14" s="49">
        <f>N14+'31.03.2017'!O14</f>
        <v>970</v>
      </c>
      <c r="P14" s="42">
        <v>443.45881000000003</v>
      </c>
      <c r="Q14" s="51">
        <f>P14+'31.03.2017'!Q14</f>
        <v>946.4666400000001</v>
      </c>
      <c r="R14" s="70">
        <v>6.95</v>
      </c>
      <c r="S14" s="53">
        <f>R14+'31.03.2017'!S14</f>
        <v>8.75</v>
      </c>
      <c r="T14" s="52">
        <v>2</v>
      </c>
      <c r="U14" s="51">
        <f>T14+'31.03.2017'!U14</f>
        <v>4.8</v>
      </c>
      <c r="V14" s="42">
        <v>0</v>
      </c>
      <c r="W14" s="55">
        <f>V14+'31.03.2017'!W14</f>
        <v>0</v>
      </c>
      <c r="X14" s="84">
        <v>0.80030000000000001</v>
      </c>
      <c r="Y14" s="57">
        <f>X14+'31.03.2017'!Y14</f>
        <v>1.1281099999999999</v>
      </c>
      <c r="Z14" s="85">
        <v>10</v>
      </c>
      <c r="AA14" s="58">
        <f>Z14+'31.03.2017'!AA14</f>
        <v>146</v>
      </c>
      <c r="AB14" s="56">
        <v>0</v>
      </c>
      <c r="AC14" s="59">
        <f>AB14+'31.03.2017'!AC14</f>
        <v>2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9.3571428571428577</v>
      </c>
      <c r="D15" s="64">
        <f t="shared" si="0"/>
        <v>12</v>
      </c>
      <c r="E15" s="78">
        <f t="shared" si="0"/>
        <v>131</v>
      </c>
      <c r="F15" s="86">
        <v>9</v>
      </c>
      <c r="G15" s="45">
        <f>F15+'31.03.2017'!G15</f>
        <v>108</v>
      </c>
      <c r="H15" s="68">
        <v>3</v>
      </c>
      <c r="I15" s="47">
        <f>H15+'31.03.2017'!I15</f>
        <v>19</v>
      </c>
      <c r="J15" s="87">
        <v>0</v>
      </c>
      <c r="K15" s="47">
        <f>J15+'31.03.2017'!K15</f>
        <v>4</v>
      </c>
      <c r="L15" s="87">
        <v>0</v>
      </c>
      <c r="M15" s="43">
        <f>L15+'31.03.2017'!M15</f>
        <v>0</v>
      </c>
      <c r="N15" s="88">
        <v>29</v>
      </c>
      <c r="O15" s="49">
        <f>N15+'31.03.2017'!O15</f>
        <v>233.2</v>
      </c>
      <c r="P15" s="79">
        <v>14.5</v>
      </c>
      <c r="Q15" s="51">
        <f>P15+'31.03.2017'!Q15</f>
        <v>569.9</v>
      </c>
      <c r="R15" s="79">
        <v>0</v>
      </c>
      <c r="S15" s="53">
        <f>R15+'31.03.2017'!S15</f>
        <v>5926.8850000000002</v>
      </c>
      <c r="T15" s="80">
        <v>0</v>
      </c>
      <c r="U15" s="51">
        <f>T15+'31.03.2017'!U15</f>
        <v>6477.3325300000006</v>
      </c>
      <c r="V15" s="64">
        <v>0</v>
      </c>
      <c r="W15" s="55">
        <f>V15+'31.03.2017'!W15</f>
        <v>0</v>
      </c>
      <c r="X15" s="64">
        <v>7.1999999999999995E-2</v>
      </c>
      <c r="Y15" s="57">
        <f>X15+'31.03.2017'!Y15</f>
        <v>0.7619999999999999</v>
      </c>
      <c r="Z15" s="64">
        <v>24</v>
      </c>
      <c r="AA15" s="58">
        <f>Z15+'31.03.2017'!AA15</f>
        <v>380</v>
      </c>
      <c r="AB15" s="64">
        <v>4</v>
      </c>
      <c r="AC15" s="59">
        <f>AB15+'31.03.2017'!AC15</f>
        <v>18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13.555555555555555</v>
      </c>
      <c r="D16" s="80">
        <f t="shared" si="0"/>
        <v>13</v>
      </c>
      <c r="E16" s="92">
        <f t="shared" si="0"/>
        <v>122</v>
      </c>
      <c r="F16" s="66">
        <v>7</v>
      </c>
      <c r="G16" s="45">
        <f>F16+'31.03.2017'!G16</f>
        <v>79</v>
      </c>
      <c r="H16" s="68">
        <v>0</v>
      </c>
      <c r="I16" s="47">
        <f>H16+'31.03.2017'!I16</f>
        <v>8</v>
      </c>
      <c r="J16" s="68">
        <v>6</v>
      </c>
      <c r="K16" s="47">
        <f>J16+'31.03.2017'!K16</f>
        <v>31</v>
      </c>
      <c r="L16" s="68">
        <v>0</v>
      </c>
      <c r="M16" s="43">
        <f>L16+'31.03.2017'!M16</f>
        <v>4</v>
      </c>
      <c r="N16" s="69">
        <v>17</v>
      </c>
      <c r="O16" s="49">
        <f>N16+'31.03.2017'!O16</f>
        <v>293.3</v>
      </c>
      <c r="P16" s="79">
        <v>2</v>
      </c>
      <c r="Q16" s="51">
        <f>P16+'31.03.2017'!Q16</f>
        <v>261.33099999999996</v>
      </c>
      <c r="R16" s="79">
        <v>1.575</v>
      </c>
      <c r="S16" s="53">
        <f>R16+'31.03.2017'!S16</f>
        <v>28.572999999999997</v>
      </c>
      <c r="T16" s="93">
        <v>0</v>
      </c>
      <c r="U16" s="51">
        <f>T16+'31.03.2017'!U16</f>
        <v>6.5</v>
      </c>
      <c r="V16" s="94">
        <v>0</v>
      </c>
      <c r="W16" s="55">
        <f>V16+'31.03.2017'!W16</f>
        <v>1</v>
      </c>
      <c r="X16" s="95">
        <v>2.8899999999999999E-2</v>
      </c>
      <c r="Y16" s="57">
        <f>X16+'31.03.2017'!Y16</f>
        <v>0.35349999999999998</v>
      </c>
      <c r="Z16" s="79">
        <v>75</v>
      </c>
      <c r="AA16" s="58">
        <f>Z16+'31.03.2017'!AA16</f>
        <v>673</v>
      </c>
      <c r="AB16" s="80">
        <v>1</v>
      </c>
      <c r="AC16" s="59">
        <f>AB16+'31.03.2017'!AC16</f>
        <v>18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15.5</v>
      </c>
      <c r="D17" s="85">
        <f t="shared" si="0"/>
        <v>18</v>
      </c>
      <c r="E17" s="99">
        <f t="shared" si="0"/>
        <v>186</v>
      </c>
      <c r="F17" s="44">
        <v>8</v>
      </c>
      <c r="G17" s="45">
        <f>F17+'31.03.2017'!G17</f>
        <v>73</v>
      </c>
      <c r="H17" s="46">
        <v>10</v>
      </c>
      <c r="I17" s="47">
        <f>H17+'31.03.2017'!I17</f>
        <v>91</v>
      </c>
      <c r="J17" s="89">
        <v>0</v>
      </c>
      <c r="K17" s="47">
        <f>J17+'31.03.2017'!K17</f>
        <v>22</v>
      </c>
      <c r="L17" s="46">
        <v>0</v>
      </c>
      <c r="M17" s="43">
        <f>L17+'31.03.2017'!M17</f>
        <v>0</v>
      </c>
      <c r="N17" s="44">
        <v>48</v>
      </c>
      <c r="O17" s="49">
        <f>N17+'31.03.2017'!O17</f>
        <v>1100</v>
      </c>
      <c r="P17" s="100">
        <v>305</v>
      </c>
      <c r="Q17" s="51">
        <f>P17+'31.03.2017'!Q17</f>
        <v>1332</v>
      </c>
      <c r="R17" s="70">
        <v>0</v>
      </c>
      <c r="S17" s="53">
        <f>R17+'31.03.2017'!S17</f>
        <v>6.7099999999999991</v>
      </c>
      <c r="T17" s="100">
        <v>0</v>
      </c>
      <c r="U17" s="51">
        <f>T17+'31.03.2017'!U17</f>
        <v>0.87</v>
      </c>
      <c r="V17" s="101">
        <v>0</v>
      </c>
      <c r="W17" s="55">
        <f>V17+'31.03.2017'!W17</f>
        <v>0</v>
      </c>
      <c r="X17" s="85">
        <v>2.5000000000000001E-2</v>
      </c>
      <c r="Y17" s="57">
        <f>X17+'31.03.2017'!Y17</f>
        <v>0.24299999999999997</v>
      </c>
      <c r="Z17" s="85">
        <v>2</v>
      </c>
      <c r="AA17" s="58">
        <f>Z17+'31.03.2017'!AA17</f>
        <v>133</v>
      </c>
      <c r="AB17" s="85">
        <v>3</v>
      </c>
      <c r="AC17" s="59">
        <f>AB17+'31.03.2017'!AC17</f>
        <v>36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9.2857142857142865</v>
      </c>
      <c r="D18" s="80">
        <f t="shared" si="0"/>
        <v>15</v>
      </c>
      <c r="E18" s="92">
        <f t="shared" si="0"/>
        <v>65</v>
      </c>
      <c r="F18" s="66">
        <v>6</v>
      </c>
      <c r="G18" s="45">
        <f>F18+'31.03.2017'!G18</f>
        <v>17</v>
      </c>
      <c r="H18" s="67">
        <v>8</v>
      </c>
      <c r="I18" s="47">
        <f>H18+'31.03.2017'!I18</f>
        <v>44</v>
      </c>
      <c r="J18" s="68">
        <v>1</v>
      </c>
      <c r="K18" s="47">
        <f>J18+'31.03.2017'!K18</f>
        <v>4</v>
      </c>
      <c r="L18" s="68">
        <v>0</v>
      </c>
      <c r="M18" s="43">
        <f>L18+'31.03.2017'!M18</f>
        <v>0</v>
      </c>
      <c r="N18" s="69">
        <v>20</v>
      </c>
      <c r="O18" s="49">
        <f>N18+'31.03.2017'!O18</f>
        <v>125</v>
      </c>
      <c r="P18" s="104">
        <v>0</v>
      </c>
      <c r="Q18" s="51">
        <f>P18+'31.03.2017'!Q18</f>
        <v>145</v>
      </c>
      <c r="R18" s="79">
        <v>0</v>
      </c>
      <c r="S18" s="53">
        <f>R18+'31.03.2017'!S18</f>
        <v>0</v>
      </c>
      <c r="T18" s="80">
        <v>0</v>
      </c>
      <c r="U18" s="51">
        <f>T18+'31.03.2017'!U18</f>
        <v>0</v>
      </c>
      <c r="V18" s="80">
        <v>0</v>
      </c>
      <c r="W18" s="55">
        <f>V18+'31.03.2017'!W18</f>
        <v>0</v>
      </c>
      <c r="X18" s="105">
        <v>4.3499999999999997E-3</v>
      </c>
      <c r="Y18" s="57">
        <f>X18+'31.03.2017'!Y18</f>
        <v>9.5499999999999995E-3</v>
      </c>
      <c r="Z18" s="80">
        <v>0</v>
      </c>
      <c r="AA18" s="58">
        <f>Z18+'31.03.2017'!AA18</f>
        <v>6</v>
      </c>
      <c r="AB18" s="80">
        <v>0</v>
      </c>
      <c r="AC18" s="59">
        <f>AB18+'31.03.2017'!AC18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6.875</v>
      </c>
      <c r="D19" s="85">
        <v>1</v>
      </c>
      <c r="E19" s="109">
        <f t="shared" si="0"/>
        <v>55</v>
      </c>
      <c r="F19" s="110">
        <v>15</v>
      </c>
      <c r="G19" s="45">
        <f>F19+'31.03.2017'!G19</f>
        <v>37</v>
      </c>
      <c r="H19" s="111">
        <v>1</v>
      </c>
      <c r="I19" s="47">
        <f>H19+'31.03.2017'!I19</f>
        <v>17</v>
      </c>
      <c r="J19" s="111">
        <v>0</v>
      </c>
      <c r="K19" s="47">
        <f>J19+'31.03.2017'!K19</f>
        <v>1</v>
      </c>
      <c r="L19" s="111">
        <v>0</v>
      </c>
      <c r="M19" s="43">
        <f>L19+'31.03.2017'!M19</f>
        <v>0</v>
      </c>
      <c r="N19" s="110">
        <v>0</v>
      </c>
      <c r="O19" s="49">
        <f>N19+'31.03.2017'!O19</f>
        <v>206</v>
      </c>
      <c r="P19" s="112">
        <v>0</v>
      </c>
      <c r="Q19" s="51">
        <f>P19+'31.03.2017'!Q19</f>
        <v>214</v>
      </c>
      <c r="R19" s="113">
        <v>48.84</v>
      </c>
      <c r="S19" s="53">
        <f>R19+'31.03.2017'!S19</f>
        <v>84.02000000000001</v>
      </c>
      <c r="T19" s="114">
        <v>0</v>
      </c>
      <c r="U19" s="51">
        <f>T19+'31.03.2017'!U19</f>
        <v>0</v>
      </c>
      <c r="V19" s="114">
        <v>0</v>
      </c>
      <c r="W19" s="55">
        <f>V19+'31.03.2017'!W19</f>
        <v>0</v>
      </c>
      <c r="X19" s="114">
        <v>0.10199999999999999</v>
      </c>
      <c r="Y19" s="57">
        <f>X19+'31.03.2017'!Y19</f>
        <v>0.10999999999999999</v>
      </c>
      <c r="Z19" s="114">
        <v>41</v>
      </c>
      <c r="AA19" s="58">
        <f>Z19+'31.03.2017'!AA19</f>
        <v>94</v>
      </c>
      <c r="AB19" s="115">
        <v>0</v>
      </c>
      <c r="AC19" s="59">
        <v>3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14.572769953051644</v>
      </c>
      <c r="D20" s="119">
        <f t="shared" si="0"/>
        <v>311</v>
      </c>
      <c r="E20" s="120">
        <f t="shared" si="0"/>
        <v>3104</v>
      </c>
      <c r="F20" s="121">
        <f t="shared" ref="F20:AC20" si="2">F19+F18+F17+F16+F15+F14+F13+F12+F11+F10</f>
        <v>199</v>
      </c>
      <c r="G20" s="121">
        <f t="shared" si="2"/>
        <v>1765</v>
      </c>
      <c r="H20" s="121">
        <f t="shared" si="2"/>
        <v>97</v>
      </c>
      <c r="I20" s="122">
        <f t="shared" si="2"/>
        <v>1078</v>
      </c>
      <c r="J20" s="121">
        <f t="shared" si="2"/>
        <v>14</v>
      </c>
      <c r="K20" s="122">
        <f t="shared" si="2"/>
        <v>237</v>
      </c>
      <c r="L20" s="121">
        <f t="shared" si="2"/>
        <v>1</v>
      </c>
      <c r="M20" s="121">
        <f t="shared" si="2"/>
        <v>24</v>
      </c>
      <c r="N20" s="123">
        <f t="shared" si="2"/>
        <v>1355.4</v>
      </c>
      <c r="O20" s="124">
        <f t="shared" si="2"/>
        <v>14323.099999999999</v>
      </c>
      <c r="P20" s="125">
        <f>P19+P18+P17+P16+P15+P14+P13+P12+P11+P10</f>
        <v>1159.4298100000001</v>
      </c>
      <c r="Q20" s="125">
        <f t="shared" si="2"/>
        <v>11668.433360000001</v>
      </c>
      <c r="R20" s="125">
        <f t="shared" si="2"/>
        <v>97.328000000000003</v>
      </c>
      <c r="S20" s="126">
        <f t="shared" si="2"/>
        <v>6523.6210000000001</v>
      </c>
      <c r="T20" s="125">
        <f t="shared" si="2"/>
        <v>37.72</v>
      </c>
      <c r="U20" s="125">
        <f t="shared" si="2"/>
        <v>6957.1675300000015</v>
      </c>
      <c r="V20" s="122">
        <f t="shared" si="2"/>
        <v>27</v>
      </c>
      <c r="W20" s="122">
        <f t="shared" si="2"/>
        <v>165</v>
      </c>
      <c r="X20" s="125">
        <f t="shared" si="2"/>
        <v>1.7758900000000002</v>
      </c>
      <c r="Y20" s="125">
        <f t="shared" si="2"/>
        <v>9.6452574999999996</v>
      </c>
      <c r="Z20" s="126">
        <f t="shared" si="2"/>
        <v>1238</v>
      </c>
      <c r="AA20" s="121">
        <f t="shared" si="2"/>
        <v>15550</v>
      </c>
      <c r="AB20" s="121">
        <f t="shared" si="2"/>
        <v>57</v>
      </c>
      <c r="AC20" s="121">
        <f t="shared" si="2"/>
        <v>324</v>
      </c>
    </row>
    <row r="21" spans="1:29" s="135" customFormat="1" ht="57" customHeight="1" thickBot="1" x14ac:dyDescent="0.45">
      <c r="A21" s="128" t="s">
        <v>39</v>
      </c>
      <c r="B21" s="129">
        <v>210</v>
      </c>
      <c r="C21" s="130">
        <v>16.399999999999999</v>
      </c>
      <c r="D21" s="131">
        <v>347</v>
      </c>
      <c r="E21" s="132">
        <v>3444</v>
      </c>
      <c r="F21" s="133">
        <v>238</v>
      </c>
      <c r="G21" s="134">
        <v>2073</v>
      </c>
      <c r="H21" s="134">
        <v>97</v>
      </c>
      <c r="I21" s="134">
        <v>1125</v>
      </c>
      <c r="J21" s="134">
        <v>12</v>
      </c>
      <c r="K21" s="134">
        <v>236</v>
      </c>
      <c r="L21" s="134">
        <v>0</v>
      </c>
      <c r="M21" s="134">
        <v>10</v>
      </c>
      <c r="N21" s="134">
        <v>1487.3</v>
      </c>
      <c r="O21" s="134">
        <v>12744.9</v>
      </c>
      <c r="P21" s="134">
        <v>1448.62</v>
      </c>
      <c r="Q21" s="134">
        <v>8215.76</v>
      </c>
      <c r="R21" s="134">
        <v>171.16</v>
      </c>
      <c r="S21" s="134">
        <v>2044</v>
      </c>
      <c r="T21" s="134">
        <v>8.98</v>
      </c>
      <c r="U21" s="134">
        <v>1649.6</v>
      </c>
      <c r="V21" s="134">
        <v>18</v>
      </c>
      <c r="W21" s="134">
        <v>149</v>
      </c>
      <c r="X21" s="134">
        <v>1.6259999999999999</v>
      </c>
      <c r="Y21" s="134">
        <v>10.4</v>
      </c>
      <c r="Z21" s="134">
        <v>2233</v>
      </c>
      <c r="AA21" s="134">
        <v>24442</v>
      </c>
      <c r="AB21" s="134">
        <v>55</v>
      </c>
      <c r="AC21" s="134">
        <v>303</v>
      </c>
    </row>
    <row r="22" spans="1:29" s="72" customFormat="1" ht="53.25" customHeight="1" thickBot="1" x14ac:dyDescent="0.45">
      <c r="A22" s="136" t="s">
        <v>34</v>
      </c>
      <c r="B22" s="137">
        <f>B20-B21</f>
        <v>3</v>
      </c>
      <c r="C22" s="137">
        <f>C20-C21</f>
        <v>-1.8272300469483547</v>
      </c>
      <c r="D22" s="137">
        <f t="shared" ref="D22:AC22" si="3">D20-D21</f>
        <v>-36</v>
      </c>
      <c r="E22" s="138">
        <f t="shared" si="3"/>
        <v>-340</v>
      </c>
      <c r="F22" s="139">
        <f t="shared" si="3"/>
        <v>-39</v>
      </c>
      <c r="G22" s="140">
        <f t="shared" si="3"/>
        <v>-308</v>
      </c>
      <c r="H22" s="140">
        <f t="shared" si="3"/>
        <v>0</v>
      </c>
      <c r="I22" s="140">
        <f t="shared" si="3"/>
        <v>-47</v>
      </c>
      <c r="J22" s="140">
        <f t="shared" si="3"/>
        <v>2</v>
      </c>
      <c r="K22" s="140">
        <f t="shared" si="3"/>
        <v>1</v>
      </c>
      <c r="L22" s="140">
        <f t="shared" si="3"/>
        <v>1</v>
      </c>
      <c r="M22" s="140">
        <f t="shared" si="3"/>
        <v>14</v>
      </c>
      <c r="N22" s="141">
        <f t="shared" si="3"/>
        <v>-131.89999999999986</v>
      </c>
      <c r="O22" s="140">
        <f t="shared" si="3"/>
        <v>1578.1999999999989</v>
      </c>
      <c r="P22" s="140">
        <f t="shared" si="3"/>
        <v>-289.1901899999998</v>
      </c>
      <c r="Q22" s="142">
        <f>Q20-Q21</f>
        <v>3452.6733600000007</v>
      </c>
      <c r="R22" s="141">
        <f t="shared" si="3"/>
        <v>-73.831999999999994</v>
      </c>
      <c r="S22" s="140">
        <f t="shared" si="3"/>
        <v>4479.6210000000001</v>
      </c>
      <c r="T22" s="140">
        <f t="shared" si="3"/>
        <v>28.74</v>
      </c>
      <c r="U22" s="140">
        <f t="shared" si="3"/>
        <v>5307.5675300000021</v>
      </c>
      <c r="V22" s="140">
        <f t="shared" si="3"/>
        <v>9</v>
      </c>
      <c r="W22" s="140">
        <f t="shared" si="3"/>
        <v>16</v>
      </c>
      <c r="X22" s="143">
        <f t="shared" si="3"/>
        <v>0.1498900000000003</v>
      </c>
      <c r="Y22" s="143">
        <f t="shared" si="3"/>
        <v>-0.75474250000000076</v>
      </c>
      <c r="Z22" s="140">
        <f t="shared" si="3"/>
        <v>-995</v>
      </c>
      <c r="AA22" s="140">
        <f t="shared" si="3"/>
        <v>-8892</v>
      </c>
      <c r="AB22" s="140">
        <f t="shared" si="3"/>
        <v>2</v>
      </c>
      <c r="AC22" s="138">
        <f t="shared" si="3"/>
        <v>21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ht="23.25" customHeight="1" x14ac:dyDescent="0.3">
      <c r="A27" s="595" t="s">
        <v>37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596"/>
      <c r="O27" s="596"/>
      <c r="V27" s="597" t="s">
        <v>38</v>
      </c>
      <c r="W27" s="597"/>
      <c r="X27" s="597"/>
      <c r="Y27" s="597"/>
    </row>
    <row r="31" spans="1:29" ht="23.25" x14ac:dyDescent="0.3">
      <c r="A31" s="595"/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/>
      <c r="W31" s="597"/>
      <c r="X31" s="597"/>
      <c r="Y31" s="597"/>
    </row>
    <row r="33" ht="31.5" customHeight="1" x14ac:dyDescent="0.25"/>
  </sheetData>
  <mergeCells count="38">
    <mergeCell ref="A27:O27"/>
    <mergeCell ref="V27:Y2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  <mergeCell ref="AB5:AC6"/>
    <mergeCell ref="F6:G6"/>
    <mergeCell ref="H6:I6"/>
    <mergeCell ref="J6:K6"/>
    <mergeCell ref="L6:M6"/>
    <mergeCell ref="X5:Y6"/>
    <mergeCell ref="Z5:AA6"/>
    <mergeCell ref="Z7:AA7"/>
    <mergeCell ref="AB7:AC7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35" zoomScaleNormal="40" zoomScaleSheetLayoutView="35" workbookViewId="0">
      <pane ySplit="9" topLeftCell="A10" activePane="bottomLeft" state="frozen"/>
      <selection pane="bottomLeft" activeCell="A13" sqref="A13:XFD13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42819</v>
      </c>
      <c r="K3" s="9" t="s">
        <v>2</v>
      </c>
      <c r="L3" s="8">
        <v>42825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234"/>
      <c r="E8" s="236"/>
      <c r="F8" s="239"/>
      <c r="G8" s="240"/>
      <c r="H8" s="21"/>
      <c r="I8" s="21"/>
      <c r="J8" s="241"/>
      <c r="K8" s="241"/>
      <c r="L8" s="241"/>
      <c r="M8" s="236"/>
      <c r="N8" s="23"/>
      <c r="O8" s="24"/>
      <c r="P8" s="237"/>
      <c r="Q8" s="238"/>
      <c r="R8" s="234"/>
      <c r="S8" s="235"/>
      <c r="T8" s="234"/>
      <c r="U8" s="235"/>
      <c r="V8" s="234"/>
      <c r="W8" s="235"/>
      <c r="X8" s="234"/>
      <c r="Y8" s="235"/>
      <c r="Z8" s="234"/>
      <c r="AA8" s="235"/>
      <c r="AB8" s="234"/>
      <c r="AC8" s="236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16.666666666666668</v>
      </c>
      <c r="D10" s="42">
        <f t="shared" ref="D10:E20" si="0">F10+H10+J10+L10</f>
        <v>93</v>
      </c>
      <c r="E10" s="43">
        <f t="shared" si="0"/>
        <v>750</v>
      </c>
      <c r="F10" s="44">
        <v>54</v>
      </c>
      <c r="G10" s="45">
        <f>F10+'24.03.2017'!G10</f>
        <v>471</v>
      </c>
      <c r="H10" s="46">
        <v>37</v>
      </c>
      <c r="I10" s="47">
        <f>H10+'24.03.2017'!I10</f>
        <v>219</v>
      </c>
      <c r="J10" s="46">
        <v>1</v>
      </c>
      <c r="K10" s="47">
        <f>J10+'24.03.2017'!K10</f>
        <v>41</v>
      </c>
      <c r="L10" s="46">
        <v>1</v>
      </c>
      <c r="M10" s="43">
        <f>L10+'24.03.2017'!M10</f>
        <v>19</v>
      </c>
      <c r="N10" s="48">
        <v>1054</v>
      </c>
      <c r="O10" s="49">
        <f>N10+'24.03.2017'!O10</f>
        <v>6240.9000000000005</v>
      </c>
      <c r="P10" s="50">
        <v>626.16058999999996</v>
      </c>
      <c r="Q10" s="51">
        <f>P10+'24.03.2017'!Q10</f>
        <v>3638.1697200000003</v>
      </c>
      <c r="R10" s="70">
        <v>9.6</v>
      </c>
      <c r="S10" s="53">
        <f>R10+'24.03.2017'!S10</f>
        <v>294.625</v>
      </c>
      <c r="T10" s="42">
        <v>34.685000000000002</v>
      </c>
      <c r="U10" s="51">
        <f>T10+'24.03.2017'!U10</f>
        <v>242.529</v>
      </c>
      <c r="V10" s="54">
        <v>9</v>
      </c>
      <c r="W10" s="55">
        <f>V10+'24.03.2017'!W10</f>
        <v>61</v>
      </c>
      <c r="X10" s="56">
        <v>0.26153500000000002</v>
      </c>
      <c r="Y10" s="57">
        <f>X10+'24.03.2017'!Y10</f>
        <v>2.2708474999999999</v>
      </c>
      <c r="Z10" s="42">
        <v>3138</v>
      </c>
      <c r="AA10" s="58">
        <f>Z10+'24.03.2017'!AA10</f>
        <v>9787</v>
      </c>
      <c r="AB10" s="56">
        <v>18</v>
      </c>
      <c r="AC10" s="59">
        <f>AB10+'24.03.2017'!AC10</f>
        <v>81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21.714285714285715</v>
      </c>
      <c r="D11" s="64">
        <f t="shared" si="0"/>
        <v>23</v>
      </c>
      <c r="E11" s="65">
        <f t="shared" si="0"/>
        <v>152</v>
      </c>
      <c r="F11" s="66">
        <v>4</v>
      </c>
      <c r="G11" s="45">
        <f>F11+'24.03.2017'!G11</f>
        <v>23</v>
      </c>
      <c r="H11" s="67">
        <v>19</v>
      </c>
      <c r="I11" s="47">
        <f>H11+'24.03.2017'!I11</f>
        <v>129</v>
      </c>
      <c r="J11" s="68">
        <v>0</v>
      </c>
      <c r="K11" s="47">
        <f>J11+'24.03.2017'!K11</f>
        <v>0</v>
      </c>
      <c r="L11" s="68">
        <v>0</v>
      </c>
      <c r="M11" s="43">
        <f>L11+'24.03.2017'!M11</f>
        <v>0</v>
      </c>
      <c r="N11" s="69">
        <v>64</v>
      </c>
      <c r="O11" s="49">
        <f>N11+'24.03.2017'!O11</f>
        <v>593.4</v>
      </c>
      <c r="P11" s="52">
        <v>113.4</v>
      </c>
      <c r="Q11" s="51">
        <f>P11+'24.03.2017'!Q11</f>
        <v>277.39999999999998</v>
      </c>
      <c r="R11" s="70">
        <v>0.28000000000000003</v>
      </c>
      <c r="S11" s="53">
        <f>R11+'24.03.2017'!S11</f>
        <v>3.0300000000000002</v>
      </c>
      <c r="T11" s="42">
        <v>1.1759999999999999</v>
      </c>
      <c r="U11" s="51">
        <f>T11+'24.03.2017'!U11</f>
        <v>1.6759999999999999</v>
      </c>
      <c r="V11" s="42">
        <v>0</v>
      </c>
      <c r="W11" s="55">
        <f>V11+'24.03.2017'!W11</f>
        <v>0</v>
      </c>
      <c r="X11" s="42">
        <v>0.14560000000000001</v>
      </c>
      <c r="Y11" s="57">
        <f>X11+'24.03.2017'!Y11</f>
        <v>0.49570000000000008</v>
      </c>
      <c r="Z11" s="42">
        <v>38</v>
      </c>
      <c r="AA11" s="58">
        <f>Z11+'24.03.2017'!AA11</f>
        <v>184</v>
      </c>
      <c r="AB11" s="42">
        <v>2</v>
      </c>
      <c r="AC11" s="59">
        <f>AB11+'24.03.2017'!AC11</f>
        <v>7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12.75</v>
      </c>
      <c r="D12" s="56">
        <f>F12+H12+J12+L12</f>
        <v>95</v>
      </c>
      <c r="E12" s="59">
        <f t="shared" si="0"/>
        <v>612</v>
      </c>
      <c r="F12" s="76">
        <v>69</v>
      </c>
      <c r="G12" s="45">
        <f>F12+'24.03.2017'!G12</f>
        <v>448</v>
      </c>
      <c r="H12" s="77">
        <v>20</v>
      </c>
      <c r="I12" s="47">
        <f>H12+'24.03.2017'!I12</f>
        <v>119</v>
      </c>
      <c r="J12" s="77">
        <v>6</v>
      </c>
      <c r="K12" s="47">
        <f>J12+'24.03.2017'!K12</f>
        <v>45</v>
      </c>
      <c r="L12" s="77">
        <v>0</v>
      </c>
      <c r="M12" s="43">
        <f>L12+'24.03.2017'!M12</f>
        <v>0</v>
      </c>
      <c r="N12" s="76">
        <v>114.5</v>
      </c>
      <c r="O12" s="49">
        <f>N12+'24.03.2017'!O12</f>
        <v>1797.5</v>
      </c>
      <c r="P12" s="52">
        <v>395.303</v>
      </c>
      <c r="Q12" s="51">
        <f>P12+'24.03.2017'!Q12</f>
        <v>2590.5439999999999</v>
      </c>
      <c r="R12" s="52">
        <v>9.8989999999999991</v>
      </c>
      <c r="S12" s="53">
        <f>R12+'24.03.2017'!S12</f>
        <v>80.800999999999988</v>
      </c>
      <c r="T12" s="42">
        <v>9.9489999999999998</v>
      </c>
      <c r="U12" s="51">
        <f>T12+'24.03.2017'!U12</f>
        <v>77.078000000000003</v>
      </c>
      <c r="V12" s="42">
        <v>6</v>
      </c>
      <c r="W12" s="55">
        <f>V12+'24.03.2017'!W12</f>
        <v>19</v>
      </c>
      <c r="X12" s="50">
        <v>9.9580000000000002E-2</v>
      </c>
      <c r="Y12" s="57">
        <f>X12+'24.03.2017'!Y12</f>
        <v>2.0377299999999998</v>
      </c>
      <c r="Z12" s="42">
        <v>484</v>
      </c>
      <c r="AA12" s="58">
        <f>Z12+'24.03.2017'!AA12</f>
        <v>2402</v>
      </c>
      <c r="AB12" s="42">
        <v>12</v>
      </c>
      <c r="AC12" s="59">
        <f>AB12+'24.03.2017'!AC12</f>
        <v>52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16.105263157894736</v>
      </c>
      <c r="D13" s="64">
        <f>F13+H13+J13+L13</f>
        <v>37</v>
      </c>
      <c r="E13" s="78">
        <f t="shared" si="0"/>
        <v>612</v>
      </c>
      <c r="F13" s="66">
        <v>17</v>
      </c>
      <c r="G13" s="45">
        <f>F13+'24.03.2017'!G13</f>
        <v>270</v>
      </c>
      <c r="H13" s="68">
        <v>19</v>
      </c>
      <c r="I13" s="47">
        <f>H13+'24.03.2017'!I13</f>
        <v>289</v>
      </c>
      <c r="J13" s="68">
        <v>1</v>
      </c>
      <c r="K13" s="47">
        <f>J13+'24.03.2017'!K13</f>
        <v>53</v>
      </c>
      <c r="L13" s="68">
        <v>0</v>
      </c>
      <c r="M13" s="43">
        <f>L13+'24.03.2017'!M13</f>
        <v>0</v>
      </c>
      <c r="N13" s="69">
        <v>118.6</v>
      </c>
      <c r="O13" s="49">
        <f>N13+'24.03.2017'!O13</f>
        <v>1896.4</v>
      </c>
      <c r="P13" s="79">
        <v>164.2</v>
      </c>
      <c r="Q13" s="51">
        <f>P13+'24.03.2017'!Q13</f>
        <v>1299.1510000000001</v>
      </c>
      <c r="R13" s="79">
        <v>16.253</v>
      </c>
      <c r="S13" s="53">
        <f>R13+'24.03.2017'!S13</f>
        <v>50.263999999999996</v>
      </c>
      <c r="T13" s="80">
        <v>9.7240000000000002</v>
      </c>
      <c r="U13" s="51">
        <f>T13+'24.03.2017'!U13</f>
        <v>110.66200000000002</v>
      </c>
      <c r="V13" s="80">
        <v>0</v>
      </c>
      <c r="W13" s="55">
        <f>V13+'24.03.2017'!W13</f>
        <v>57</v>
      </c>
      <c r="X13" s="81">
        <v>1.18E-2</v>
      </c>
      <c r="Y13" s="57">
        <f>X13+'24.03.2017'!Y13</f>
        <v>1.4914799999999999</v>
      </c>
      <c r="Z13" s="80">
        <v>21</v>
      </c>
      <c r="AA13" s="58">
        <f>Z13+'24.03.2017'!AA13</f>
        <v>659</v>
      </c>
      <c r="AB13" s="80">
        <v>12</v>
      </c>
      <c r="AC13" s="59">
        <f>AB13+'24.03.2017'!AC13</f>
        <v>58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7.28</v>
      </c>
      <c r="D14" s="56">
        <f t="shared" si="0"/>
        <v>51</v>
      </c>
      <c r="E14" s="82">
        <f t="shared" si="0"/>
        <v>182</v>
      </c>
      <c r="F14" s="76">
        <v>23</v>
      </c>
      <c r="G14" s="45">
        <f>F14+'24.03.2017'!G14</f>
        <v>85</v>
      </c>
      <c r="H14" s="77">
        <v>26</v>
      </c>
      <c r="I14" s="47">
        <f>H14+'24.03.2017'!I14</f>
        <v>68</v>
      </c>
      <c r="J14" s="77">
        <v>2</v>
      </c>
      <c r="K14" s="47">
        <f>J14+'24.03.2017'!K14</f>
        <v>29</v>
      </c>
      <c r="L14" s="77">
        <v>0</v>
      </c>
      <c r="M14" s="43">
        <f>L14+'24.03.2017'!M14</f>
        <v>0</v>
      </c>
      <c r="N14" s="83">
        <v>15</v>
      </c>
      <c r="O14" s="49">
        <f>N14+'24.03.2017'!O14</f>
        <v>596</v>
      </c>
      <c r="P14" s="42">
        <v>6</v>
      </c>
      <c r="Q14" s="51">
        <f>P14+'24.03.2017'!Q14</f>
        <v>503.00783000000001</v>
      </c>
      <c r="R14" s="70">
        <v>0</v>
      </c>
      <c r="S14" s="53">
        <f>R14+'24.03.2017'!S14</f>
        <v>1.8</v>
      </c>
      <c r="T14" s="52">
        <v>0</v>
      </c>
      <c r="U14" s="51">
        <f>T14+'24.03.2017'!U14</f>
        <v>2.8</v>
      </c>
      <c r="V14" s="42">
        <v>0</v>
      </c>
      <c r="W14" s="55">
        <f>V14+'24.03.2017'!W14</f>
        <v>0</v>
      </c>
      <c r="X14" s="84">
        <v>0.182</v>
      </c>
      <c r="Y14" s="57">
        <f>X14+'24.03.2017'!Y14</f>
        <v>0.32780999999999999</v>
      </c>
      <c r="Z14" s="85">
        <v>30</v>
      </c>
      <c r="AA14" s="58">
        <f>Z14+'24.03.2017'!AA14</f>
        <v>136</v>
      </c>
      <c r="AB14" s="56">
        <v>2</v>
      </c>
      <c r="AC14" s="59">
        <f>AB14+'24.03.2017'!AC14</f>
        <v>2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8.5</v>
      </c>
      <c r="D15" s="64">
        <f t="shared" si="0"/>
        <v>23</v>
      </c>
      <c r="E15" s="78">
        <f t="shared" si="0"/>
        <v>119</v>
      </c>
      <c r="F15" s="86">
        <v>17</v>
      </c>
      <c r="G15" s="45">
        <f>F15+'24.03.2017'!G15</f>
        <v>99</v>
      </c>
      <c r="H15" s="68">
        <v>4</v>
      </c>
      <c r="I15" s="47">
        <f>H15+'24.03.2017'!I15</f>
        <v>16</v>
      </c>
      <c r="J15" s="87">
        <v>2</v>
      </c>
      <c r="K15" s="47">
        <f>J15+'24.03.2017'!K15</f>
        <v>4</v>
      </c>
      <c r="L15" s="87">
        <v>0</v>
      </c>
      <c r="M15" s="43">
        <f>L15+'24.03.2017'!M15</f>
        <v>0</v>
      </c>
      <c r="N15" s="88">
        <v>20</v>
      </c>
      <c r="O15" s="49">
        <f>N15+'24.03.2017'!O15</f>
        <v>204.2</v>
      </c>
      <c r="P15" s="79">
        <v>4</v>
      </c>
      <c r="Q15" s="51">
        <f>P15+'24.03.2017'!Q15</f>
        <v>555.4</v>
      </c>
      <c r="R15" s="79">
        <v>0</v>
      </c>
      <c r="S15" s="53">
        <f>R15+'24.03.2017'!S15</f>
        <v>5926.8850000000002</v>
      </c>
      <c r="T15" s="80">
        <v>0</v>
      </c>
      <c r="U15" s="51">
        <f>T15+'24.03.2017'!U15</f>
        <v>6477.3325300000006</v>
      </c>
      <c r="V15" s="64">
        <v>0</v>
      </c>
      <c r="W15" s="55">
        <f>V15+'24.03.2017'!W15</f>
        <v>0</v>
      </c>
      <c r="X15" s="64">
        <v>0.19400000000000001</v>
      </c>
      <c r="Y15" s="57">
        <f>X15+'24.03.2017'!Y15</f>
        <v>0.69</v>
      </c>
      <c r="Z15" s="64">
        <v>77</v>
      </c>
      <c r="AA15" s="58">
        <f>Z15+'24.03.2017'!AA15</f>
        <v>356</v>
      </c>
      <c r="AB15" s="64">
        <v>4</v>
      </c>
      <c r="AC15" s="59">
        <f>AB15+'24.03.2017'!AC15</f>
        <v>14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12.111111111111111</v>
      </c>
      <c r="D16" s="80">
        <f t="shared" si="0"/>
        <v>26</v>
      </c>
      <c r="E16" s="92">
        <f t="shared" si="0"/>
        <v>109</v>
      </c>
      <c r="F16" s="66">
        <v>19</v>
      </c>
      <c r="G16" s="45">
        <f>F16+'24.03.2017'!G16</f>
        <v>72</v>
      </c>
      <c r="H16" s="68">
        <v>4</v>
      </c>
      <c r="I16" s="47">
        <f>H16+'24.03.2017'!I16</f>
        <v>8</v>
      </c>
      <c r="J16" s="68">
        <v>1</v>
      </c>
      <c r="K16" s="47">
        <f>J16+'24.03.2017'!K16</f>
        <v>25</v>
      </c>
      <c r="L16" s="68">
        <v>2</v>
      </c>
      <c r="M16" s="43">
        <f>L16+'24.03.2017'!M16</f>
        <v>4</v>
      </c>
      <c r="N16" s="69">
        <v>41</v>
      </c>
      <c r="O16" s="49">
        <f>N16+'24.03.2017'!O16</f>
        <v>276.3</v>
      </c>
      <c r="P16" s="79">
        <v>33.045000000000002</v>
      </c>
      <c r="Q16" s="51">
        <f>P16+'24.03.2017'!Q16</f>
        <v>259.33099999999996</v>
      </c>
      <c r="R16" s="79">
        <v>10</v>
      </c>
      <c r="S16" s="53">
        <f>R16+'24.03.2017'!S16</f>
        <v>26.997999999999998</v>
      </c>
      <c r="T16" s="93">
        <v>0.5</v>
      </c>
      <c r="U16" s="51">
        <f>T16+'24.03.2017'!U16</f>
        <v>6.5</v>
      </c>
      <c r="V16" s="94">
        <v>0</v>
      </c>
      <c r="W16" s="55">
        <f>V16+'24.03.2017'!W16</f>
        <v>1</v>
      </c>
      <c r="X16" s="95">
        <v>0.10249999999999999</v>
      </c>
      <c r="Y16" s="57">
        <f>X16+'24.03.2017'!Y16</f>
        <v>0.3246</v>
      </c>
      <c r="Z16" s="79">
        <v>65</v>
      </c>
      <c r="AA16" s="58">
        <f>Z16+'24.03.2017'!AA16</f>
        <v>598</v>
      </c>
      <c r="AB16" s="80">
        <v>12</v>
      </c>
      <c r="AC16" s="59">
        <f>AB16+'24.03.2017'!AC16</f>
        <v>17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14</v>
      </c>
      <c r="D17" s="85">
        <f t="shared" si="0"/>
        <v>10</v>
      </c>
      <c r="E17" s="99">
        <f t="shared" si="0"/>
        <v>168</v>
      </c>
      <c r="F17" s="44">
        <v>4</v>
      </c>
      <c r="G17" s="45">
        <f>F17+'24.03.2017'!G17</f>
        <v>65</v>
      </c>
      <c r="H17" s="46">
        <v>5</v>
      </c>
      <c r="I17" s="47">
        <f>H17+'24.03.2017'!I17</f>
        <v>81</v>
      </c>
      <c r="J17" s="89">
        <v>1</v>
      </c>
      <c r="K17" s="47">
        <f>J17+'24.03.2017'!K17</f>
        <v>22</v>
      </c>
      <c r="L17" s="46">
        <v>0</v>
      </c>
      <c r="M17" s="43">
        <f>L17+'24.03.2017'!M17</f>
        <v>0</v>
      </c>
      <c r="N17" s="44">
        <v>75.5</v>
      </c>
      <c r="O17" s="49">
        <f>N17+'24.03.2017'!O17</f>
        <v>1052</v>
      </c>
      <c r="P17" s="100">
        <v>280.39999999999998</v>
      </c>
      <c r="Q17" s="51">
        <f>P17+'24.03.2017'!Q17</f>
        <v>1027</v>
      </c>
      <c r="R17" s="70">
        <v>2.61</v>
      </c>
      <c r="S17" s="53">
        <f>R17+'24.03.2017'!S17</f>
        <v>6.7099999999999991</v>
      </c>
      <c r="T17" s="100">
        <v>0.62</v>
      </c>
      <c r="U17" s="51">
        <f>T17+'24.03.2017'!U17</f>
        <v>0.87</v>
      </c>
      <c r="V17" s="101">
        <v>0</v>
      </c>
      <c r="W17" s="55">
        <f>V17+'24.03.2017'!W17</f>
        <v>0</v>
      </c>
      <c r="X17" s="85">
        <v>2.3E-2</v>
      </c>
      <c r="Y17" s="57">
        <f>X17+'24.03.2017'!Y17</f>
        <v>0.21799999999999997</v>
      </c>
      <c r="Z17" s="85">
        <v>2</v>
      </c>
      <c r="AA17" s="58">
        <f>Z17+'24.03.2017'!AA17</f>
        <v>131</v>
      </c>
      <c r="AB17" s="85">
        <v>0</v>
      </c>
      <c r="AC17" s="59">
        <f>AB17+'24.03.2017'!AC17</f>
        <v>33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7.1428571428571432</v>
      </c>
      <c r="D18" s="80">
        <f t="shared" si="0"/>
        <v>3</v>
      </c>
      <c r="E18" s="92">
        <f t="shared" si="0"/>
        <v>50</v>
      </c>
      <c r="F18" s="66">
        <v>1</v>
      </c>
      <c r="G18" s="45">
        <f>F18+'24.03.2017'!G18</f>
        <v>11</v>
      </c>
      <c r="H18" s="67">
        <v>2</v>
      </c>
      <c r="I18" s="47">
        <f>H18+'24.03.2017'!I18</f>
        <v>36</v>
      </c>
      <c r="J18" s="68">
        <v>0</v>
      </c>
      <c r="K18" s="47">
        <f>J18+'24.03.2017'!K18</f>
        <v>3</v>
      </c>
      <c r="L18" s="68">
        <v>0</v>
      </c>
      <c r="M18" s="43">
        <f>L18+'24.03.2017'!M18</f>
        <v>0</v>
      </c>
      <c r="N18" s="69">
        <v>0</v>
      </c>
      <c r="O18" s="49">
        <f>N18+'24.03.2017'!O18</f>
        <v>105</v>
      </c>
      <c r="P18" s="104">
        <v>9</v>
      </c>
      <c r="Q18" s="51">
        <f>P18+'24.03.2017'!Q18</f>
        <v>145</v>
      </c>
      <c r="R18" s="79">
        <v>0</v>
      </c>
      <c r="S18" s="53">
        <f>R18+'24.03.2017'!S18</f>
        <v>0</v>
      </c>
      <c r="T18" s="80">
        <v>0</v>
      </c>
      <c r="U18" s="51">
        <f>T18+'24.03.2017'!U18</f>
        <v>0</v>
      </c>
      <c r="V18" s="80">
        <v>0</v>
      </c>
      <c r="W18" s="55">
        <f>V18+'24.03.2017'!W18</f>
        <v>0</v>
      </c>
      <c r="X18" s="105">
        <v>0</v>
      </c>
      <c r="Y18" s="57">
        <f>X18+'24.03.2017'!Y18</f>
        <v>5.1999999999999998E-3</v>
      </c>
      <c r="Z18" s="80">
        <v>0</v>
      </c>
      <c r="AA18" s="58">
        <f>Z18+'24.03.2017'!AA18</f>
        <v>6</v>
      </c>
      <c r="AB18" s="80">
        <v>0</v>
      </c>
      <c r="AC18" s="59">
        <f>AB18+'24.03.2017'!AC18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4.875</v>
      </c>
      <c r="D19" s="85">
        <v>1</v>
      </c>
      <c r="E19" s="109">
        <f t="shared" si="0"/>
        <v>39</v>
      </c>
      <c r="F19" s="110">
        <v>6</v>
      </c>
      <c r="G19" s="45">
        <f>F19+'24.03.2017'!G19</f>
        <v>22</v>
      </c>
      <c r="H19" s="111">
        <v>8</v>
      </c>
      <c r="I19" s="47">
        <f>H19+'24.03.2017'!I19</f>
        <v>16</v>
      </c>
      <c r="J19" s="111">
        <v>0</v>
      </c>
      <c r="K19" s="47">
        <f>J19+'24.03.2017'!K19</f>
        <v>1</v>
      </c>
      <c r="L19" s="111">
        <v>0</v>
      </c>
      <c r="M19" s="43">
        <f>L19+'24.03.2017'!M19</f>
        <v>0</v>
      </c>
      <c r="N19" s="110">
        <v>206</v>
      </c>
      <c r="O19" s="49">
        <f>N19+'24.03.2017'!O19</f>
        <v>206</v>
      </c>
      <c r="P19" s="112">
        <v>2</v>
      </c>
      <c r="Q19" s="51">
        <f>P19+'24.03.2017'!Q19</f>
        <v>214</v>
      </c>
      <c r="R19" s="113">
        <v>0</v>
      </c>
      <c r="S19" s="53">
        <f>R19+'24.03.2017'!S19</f>
        <v>35.18</v>
      </c>
      <c r="T19" s="114">
        <v>0</v>
      </c>
      <c r="U19" s="51">
        <f>T19+'24.03.2017'!U19</f>
        <v>0</v>
      </c>
      <c r="V19" s="114">
        <v>0</v>
      </c>
      <c r="W19" s="55">
        <f>V19+'24.03.2017'!W19</f>
        <v>0</v>
      </c>
      <c r="X19" s="114">
        <v>0</v>
      </c>
      <c r="Y19" s="57">
        <f>X19+'24.03.2017'!Y19</f>
        <v>8.0000000000000002E-3</v>
      </c>
      <c r="Z19" s="114">
        <v>6</v>
      </c>
      <c r="AA19" s="58">
        <f>Z19+'24.03.2017'!AA19</f>
        <v>53</v>
      </c>
      <c r="AB19" s="115">
        <v>0</v>
      </c>
      <c r="AC19" s="59">
        <f>AB19+'24.03.2017'!AC19</f>
        <v>2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13.112676056338028</v>
      </c>
      <c r="D20" s="119">
        <f t="shared" si="0"/>
        <v>375</v>
      </c>
      <c r="E20" s="120">
        <f t="shared" si="0"/>
        <v>2793</v>
      </c>
      <c r="F20" s="121">
        <f t="shared" ref="F20:AC20" si="2">F19+F18+F17+F16+F15+F14+F13+F12+F11+F10</f>
        <v>214</v>
      </c>
      <c r="G20" s="121">
        <f t="shared" si="2"/>
        <v>1566</v>
      </c>
      <c r="H20" s="121">
        <f t="shared" si="2"/>
        <v>144</v>
      </c>
      <c r="I20" s="122">
        <f t="shared" si="2"/>
        <v>981</v>
      </c>
      <c r="J20" s="121">
        <f t="shared" si="2"/>
        <v>14</v>
      </c>
      <c r="K20" s="122">
        <f t="shared" si="2"/>
        <v>223</v>
      </c>
      <c r="L20" s="121">
        <f t="shared" si="2"/>
        <v>3</v>
      </c>
      <c r="M20" s="121">
        <f t="shared" si="2"/>
        <v>23</v>
      </c>
      <c r="N20" s="123">
        <f t="shared" si="2"/>
        <v>1708.6</v>
      </c>
      <c r="O20" s="124">
        <f t="shared" si="2"/>
        <v>12967.7</v>
      </c>
      <c r="P20" s="125">
        <f>P19+P18+P17+P16+P15+P14+P13+P12+P11+P10</f>
        <v>1633.5085899999999</v>
      </c>
      <c r="Q20" s="125">
        <f t="shared" si="2"/>
        <v>10509.003549999999</v>
      </c>
      <c r="R20" s="125">
        <f t="shared" si="2"/>
        <v>48.642000000000003</v>
      </c>
      <c r="S20" s="126">
        <f t="shared" si="2"/>
        <v>6426.2930000000006</v>
      </c>
      <c r="T20" s="125">
        <f t="shared" si="2"/>
        <v>56.653999999999996</v>
      </c>
      <c r="U20" s="125">
        <f t="shared" si="2"/>
        <v>6919.4475300000013</v>
      </c>
      <c r="V20" s="122">
        <f t="shared" si="2"/>
        <v>15</v>
      </c>
      <c r="W20" s="122">
        <f t="shared" si="2"/>
        <v>138</v>
      </c>
      <c r="X20" s="125">
        <f t="shared" si="2"/>
        <v>1.0200150000000001</v>
      </c>
      <c r="Y20" s="125">
        <f t="shared" si="2"/>
        <v>7.8693674999999992</v>
      </c>
      <c r="Z20" s="126">
        <f t="shared" si="2"/>
        <v>3861</v>
      </c>
      <c r="AA20" s="121">
        <f t="shared" si="2"/>
        <v>14312</v>
      </c>
      <c r="AB20" s="121">
        <f t="shared" si="2"/>
        <v>62</v>
      </c>
      <c r="AC20" s="121">
        <f t="shared" si="2"/>
        <v>266</v>
      </c>
    </row>
    <row r="21" spans="1:29" s="135" customFormat="1" ht="57" customHeight="1" thickBot="1" x14ac:dyDescent="0.45">
      <c r="A21" s="128" t="s">
        <v>39</v>
      </c>
      <c r="B21" s="129">
        <v>210</v>
      </c>
      <c r="C21" s="130">
        <v>16.399999999999999</v>
      </c>
      <c r="D21" s="131">
        <v>347</v>
      </c>
      <c r="E21" s="132">
        <v>3444</v>
      </c>
      <c r="F21" s="133">
        <v>238</v>
      </c>
      <c r="G21" s="134">
        <v>2073</v>
      </c>
      <c r="H21" s="134">
        <v>97</v>
      </c>
      <c r="I21" s="134">
        <v>1125</v>
      </c>
      <c r="J21" s="134">
        <v>12</v>
      </c>
      <c r="K21" s="134">
        <v>236</v>
      </c>
      <c r="L21" s="134">
        <v>0</v>
      </c>
      <c r="M21" s="134">
        <v>10</v>
      </c>
      <c r="N21" s="134">
        <v>1487.3</v>
      </c>
      <c r="O21" s="134">
        <v>12744.9</v>
      </c>
      <c r="P21" s="134">
        <v>1448.62</v>
      </c>
      <c r="Q21" s="134">
        <v>8215.76</v>
      </c>
      <c r="R21" s="134">
        <v>171.16</v>
      </c>
      <c r="S21" s="134">
        <v>2044</v>
      </c>
      <c r="T21" s="134">
        <v>8.98</v>
      </c>
      <c r="U21" s="134">
        <v>1649.6</v>
      </c>
      <c r="V21" s="134">
        <v>18</v>
      </c>
      <c r="W21" s="134">
        <v>149</v>
      </c>
      <c r="X21" s="134">
        <v>1.6259999999999999</v>
      </c>
      <c r="Y21" s="134">
        <v>10.4</v>
      </c>
      <c r="Z21" s="134">
        <v>2233</v>
      </c>
      <c r="AA21" s="134">
        <v>24442</v>
      </c>
      <c r="AB21" s="134">
        <v>55</v>
      </c>
      <c r="AC21" s="134">
        <v>303</v>
      </c>
    </row>
    <row r="22" spans="1:29" s="72" customFormat="1" ht="53.25" customHeight="1" thickBot="1" x14ac:dyDescent="0.45">
      <c r="A22" s="136" t="s">
        <v>34</v>
      </c>
      <c r="B22" s="137">
        <f>B20-B21</f>
        <v>3</v>
      </c>
      <c r="C22" s="137">
        <f>C20-C21</f>
        <v>-3.2873239436619706</v>
      </c>
      <c r="D22" s="137">
        <f t="shared" ref="D22:AC22" si="3">D20-D21</f>
        <v>28</v>
      </c>
      <c r="E22" s="138">
        <f t="shared" si="3"/>
        <v>-651</v>
      </c>
      <c r="F22" s="139">
        <f t="shared" si="3"/>
        <v>-24</v>
      </c>
      <c r="G22" s="140">
        <f t="shared" si="3"/>
        <v>-507</v>
      </c>
      <c r="H22" s="140">
        <f t="shared" si="3"/>
        <v>47</v>
      </c>
      <c r="I22" s="140">
        <f t="shared" si="3"/>
        <v>-144</v>
      </c>
      <c r="J22" s="140">
        <f t="shared" si="3"/>
        <v>2</v>
      </c>
      <c r="K22" s="140">
        <f t="shared" si="3"/>
        <v>-13</v>
      </c>
      <c r="L22" s="140">
        <f t="shared" si="3"/>
        <v>3</v>
      </c>
      <c r="M22" s="140">
        <f t="shared" si="3"/>
        <v>13</v>
      </c>
      <c r="N22" s="141">
        <f t="shared" si="3"/>
        <v>221.29999999999995</v>
      </c>
      <c r="O22" s="140">
        <f t="shared" si="3"/>
        <v>222.80000000000109</v>
      </c>
      <c r="P22" s="140">
        <f t="shared" si="3"/>
        <v>184.88859000000002</v>
      </c>
      <c r="Q22" s="142">
        <f>Q20-Q21</f>
        <v>2293.2435499999992</v>
      </c>
      <c r="R22" s="141">
        <f t="shared" si="3"/>
        <v>-122.518</v>
      </c>
      <c r="S22" s="140">
        <f t="shared" si="3"/>
        <v>4382.2930000000006</v>
      </c>
      <c r="T22" s="140">
        <f t="shared" si="3"/>
        <v>47.673999999999992</v>
      </c>
      <c r="U22" s="140">
        <f t="shared" si="3"/>
        <v>5269.8475300000009</v>
      </c>
      <c r="V22" s="140">
        <f t="shared" si="3"/>
        <v>-3</v>
      </c>
      <c r="W22" s="140">
        <f t="shared" si="3"/>
        <v>-11</v>
      </c>
      <c r="X22" s="143">
        <f t="shared" si="3"/>
        <v>-0.60598499999999977</v>
      </c>
      <c r="Y22" s="143">
        <f t="shared" si="3"/>
        <v>-2.5306325000000012</v>
      </c>
      <c r="Z22" s="140">
        <f t="shared" si="3"/>
        <v>1628</v>
      </c>
      <c r="AA22" s="140">
        <f t="shared" si="3"/>
        <v>-10130</v>
      </c>
      <c r="AB22" s="140">
        <f t="shared" si="3"/>
        <v>7</v>
      </c>
      <c r="AC22" s="138">
        <f t="shared" si="3"/>
        <v>-37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ht="23.25" customHeight="1" x14ac:dyDescent="0.3">
      <c r="A27" s="595" t="s">
        <v>42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596"/>
      <c r="O27" s="596"/>
      <c r="V27" s="597" t="s">
        <v>43</v>
      </c>
      <c r="W27" s="597"/>
      <c r="X27" s="597"/>
      <c r="Y27" s="597"/>
    </row>
    <row r="31" spans="1:29" ht="23.25" x14ac:dyDescent="0.3">
      <c r="A31" s="595" t="s">
        <v>42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 t="s">
        <v>43</v>
      </c>
      <c r="W31" s="597"/>
      <c r="X31" s="597"/>
      <c r="Y31" s="597"/>
    </row>
    <row r="33" ht="31.5" customHeight="1" x14ac:dyDescent="0.25"/>
  </sheetData>
  <mergeCells count="38">
    <mergeCell ref="Z7:AA7"/>
    <mergeCell ref="AB7:AC7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AB5:AC6"/>
    <mergeCell ref="F6:G6"/>
    <mergeCell ref="H6:I6"/>
    <mergeCell ref="J6:K6"/>
    <mergeCell ref="L6:M6"/>
    <mergeCell ref="X5:Y6"/>
    <mergeCell ref="Z5:AA6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  <mergeCell ref="A27:O27"/>
    <mergeCell ref="V27:Y27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32" zoomScaleNormal="40" zoomScaleSheetLayoutView="32" workbookViewId="0">
      <pane ySplit="9" topLeftCell="A10" activePane="bottomLeft" state="frozen"/>
      <selection pane="bottomLeft" activeCell="P10" sqref="P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42812</v>
      </c>
      <c r="K3" s="9" t="s">
        <v>2</v>
      </c>
      <c r="L3" s="8">
        <v>42818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226"/>
      <c r="E8" s="228"/>
      <c r="F8" s="231"/>
      <c r="G8" s="232"/>
      <c r="H8" s="21"/>
      <c r="I8" s="21"/>
      <c r="J8" s="233"/>
      <c r="K8" s="233"/>
      <c r="L8" s="233"/>
      <c r="M8" s="228"/>
      <c r="N8" s="23"/>
      <c r="O8" s="24"/>
      <c r="P8" s="229"/>
      <c r="Q8" s="230"/>
      <c r="R8" s="226"/>
      <c r="S8" s="227"/>
      <c r="T8" s="226"/>
      <c r="U8" s="227"/>
      <c r="V8" s="226"/>
      <c r="W8" s="227"/>
      <c r="X8" s="226"/>
      <c r="Y8" s="227"/>
      <c r="Z8" s="226"/>
      <c r="AA8" s="227"/>
      <c r="AB8" s="226"/>
      <c r="AC8" s="228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14.6</v>
      </c>
      <c r="D10" s="42">
        <f t="shared" ref="D10:E20" si="0">F10+H10+J10+L10</f>
        <v>74</v>
      </c>
      <c r="E10" s="43">
        <f t="shared" si="0"/>
        <v>657</v>
      </c>
      <c r="F10" s="44">
        <v>57</v>
      </c>
      <c r="G10" s="45">
        <f>F10+'17.03.2017'!G10</f>
        <v>417</v>
      </c>
      <c r="H10" s="46">
        <v>11</v>
      </c>
      <c r="I10" s="47">
        <f>H10+'17.03.2017'!I10</f>
        <v>182</v>
      </c>
      <c r="J10" s="46">
        <v>5</v>
      </c>
      <c r="K10" s="47">
        <f>J10+'17.03.2017'!K10</f>
        <v>40</v>
      </c>
      <c r="L10" s="46">
        <v>1</v>
      </c>
      <c r="M10" s="43">
        <f>L10+'17.03.2017'!M10</f>
        <v>18</v>
      </c>
      <c r="N10" s="48">
        <v>183.1</v>
      </c>
      <c r="O10" s="49">
        <f>N10+'17.03.2017'!O10</f>
        <v>5186.9000000000005</v>
      </c>
      <c r="P10" s="50">
        <v>186.9</v>
      </c>
      <c r="Q10" s="51">
        <f>P10+'17.03.2017'!Q10</f>
        <v>3012.0091300000004</v>
      </c>
      <c r="R10" s="70">
        <v>67.936999999999998</v>
      </c>
      <c r="S10" s="53">
        <f>R10+'17.03.2017'!S10</f>
        <v>285.02499999999998</v>
      </c>
      <c r="T10" s="42">
        <v>34.423999999999999</v>
      </c>
      <c r="U10" s="51">
        <f>T10+'17.03.2017'!U10</f>
        <v>207.84399999999999</v>
      </c>
      <c r="V10" s="54">
        <v>11</v>
      </c>
      <c r="W10" s="55">
        <f>V10+'17.03.2017'!W10</f>
        <v>52</v>
      </c>
      <c r="X10" s="56">
        <v>0.36946000000000001</v>
      </c>
      <c r="Y10" s="57">
        <f>X10+'17.03.2017'!Y10</f>
        <v>2.0093125000000001</v>
      </c>
      <c r="Z10" s="42">
        <v>942</v>
      </c>
      <c r="AA10" s="58">
        <f>Z10+'17.03.2017'!AA10</f>
        <v>6649</v>
      </c>
      <c r="AB10" s="56">
        <v>21</v>
      </c>
      <c r="AC10" s="59">
        <f>AB10+'17.03.2017'!AC10</f>
        <v>63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18.428571428571427</v>
      </c>
      <c r="D11" s="64">
        <f t="shared" si="0"/>
        <v>22</v>
      </c>
      <c r="E11" s="65">
        <f t="shared" si="0"/>
        <v>129</v>
      </c>
      <c r="F11" s="66">
        <v>8</v>
      </c>
      <c r="G11" s="45">
        <f>F11+'17.03.2017'!G11</f>
        <v>19</v>
      </c>
      <c r="H11" s="67">
        <v>14</v>
      </c>
      <c r="I11" s="47">
        <f>H11+'17.03.2017'!I11</f>
        <v>110</v>
      </c>
      <c r="J11" s="68">
        <v>0</v>
      </c>
      <c r="K11" s="47">
        <f>J11+'17.03.2017'!K11</f>
        <v>0</v>
      </c>
      <c r="L11" s="68">
        <v>0</v>
      </c>
      <c r="M11" s="43">
        <f>L11+'17.03.2017'!M11</f>
        <v>0</v>
      </c>
      <c r="N11" s="69">
        <v>55.1</v>
      </c>
      <c r="O11" s="49">
        <f>N11+'17.03.2017'!O11</f>
        <v>529.4</v>
      </c>
      <c r="P11" s="52">
        <v>10</v>
      </c>
      <c r="Q11" s="51">
        <f>P11+'17.03.2017'!Q11</f>
        <v>164</v>
      </c>
      <c r="R11" s="70">
        <v>0</v>
      </c>
      <c r="S11" s="53">
        <f>R11+'17.03.2017'!S11</f>
        <v>2.75</v>
      </c>
      <c r="T11" s="42">
        <v>0</v>
      </c>
      <c r="U11" s="51">
        <f>T11+'17.03.2017'!U11</f>
        <v>0.5</v>
      </c>
      <c r="V11" s="42">
        <v>0</v>
      </c>
      <c r="W11" s="55">
        <f>V11+'17.03.2017'!W11</f>
        <v>0</v>
      </c>
      <c r="X11" s="42">
        <v>5.3699999999999998E-2</v>
      </c>
      <c r="Y11" s="57">
        <f>X11+'17.03.2017'!Y11</f>
        <v>0.35010000000000008</v>
      </c>
      <c r="Z11" s="42">
        <v>23</v>
      </c>
      <c r="AA11" s="58">
        <f>Z11+'17.03.2017'!AA11</f>
        <v>146</v>
      </c>
      <c r="AB11" s="42">
        <v>0</v>
      </c>
      <c r="AC11" s="59">
        <f>AB11+'17.03.2017'!AC11</f>
        <v>5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10.770833333333334</v>
      </c>
      <c r="D12" s="56">
        <f>F12+H12+J12+L12</f>
        <v>77</v>
      </c>
      <c r="E12" s="59">
        <f t="shared" si="0"/>
        <v>517</v>
      </c>
      <c r="F12" s="76">
        <v>60</v>
      </c>
      <c r="G12" s="45">
        <f>F12+'17.03.2017'!G12</f>
        <v>379</v>
      </c>
      <c r="H12" s="77">
        <v>11</v>
      </c>
      <c r="I12" s="47">
        <f>H12+'17.03.2017'!I12</f>
        <v>99</v>
      </c>
      <c r="J12" s="77">
        <v>6</v>
      </c>
      <c r="K12" s="47">
        <f>J12+'17.03.2017'!K12</f>
        <v>39</v>
      </c>
      <c r="L12" s="77">
        <v>0</v>
      </c>
      <c r="M12" s="43">
        <f>L12+'17.03.2017'!M12</f>
        <v>0</v>
      </c>
      <c r="N12" s="76">
        <v>83</v>
      </c>
      <c r="O12" s="49">
        <f>N12+'17.03.2017'!O12</f>
        <v>1683</v>
      </c>
      <c r="P12" s="52">
        <v>108</v>
      </c>
      <c r="Q12" s="51">
        <f>P12+'17.03.2017'!Q12</f>
        <v>2195.241</v>
      </c>
      <c r="R12" s="52">
        <v>5.4749999999999996</v>
      </c>
      <c r="S12" s="53">
        <f>R12+'17.03.2017'!S12</f>
        <v>70.901999999999987</v>
      </c>
      <c r="T12" s="42">
        <v>5.5350000000000001</v>
      </c>
      <c r="U12" s="51">
        <f>T12+'17.03.2017'!U12</f>
        <v>67.129000000000005</v>
      </c>
      <c r="V12" s="42">
        <v>5</v>
      </c>
      <c r="W12" s="55">
        <f>V12+'17.03.2017'!W12</f>
        <v>13</v>
      </c>
      <c r="X12" s="50">
        <v>0.20793</v>
      </c>
      <c r="Y12" s="57">
        <f>X12+'17.03.2017'!Y12</f>
        <v>1.93815</v>
      </c>
      <c r="Z12" s="42">
        <v>651</v>
      </c>
      <c r="AA12" s="58">
        <f>Z12+'17.03.2017'!AA12</f>
        <v>1918</v>
      </c>
      <c r="AB12" s="42">
        <v>10</v>
      </c>
      <c r="AC12" s="59">
        <f>AB12+'17.03.2017'!AC12</f>
        <v>40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15.131578947368421</v>
      </c>
      <c r="D13" s="64">
        <f>F13+H13+J13+L13</f>
        <v>77</v>
      </c>
      <c r="E13" s="78">
        <f t="shared" si="0"/>
        <v>575</v>
      </c>
      <c r="F13" s="66">
        <v>49</v>
      </c>
      <c r="G13" s="45">
        <f>F13+'17.03.2017'!G13</f>
        <v>253</v>
      </c>
      <c r="H13" s="68">
        <v>24</v>
      </c>
      <c r="I13" s="47">
        <f>H13+'17.03.2017'!I13</f>
        <v>270</v>
      </c>
      <c r="J13" s="68">
        <v>4</v>
      </c>
      <c r="K13" s="47">
        <f>J13+'17.03.2017'!K13</f>
        <v>52</v>
      </c>
      <c r="L13" s="68">
        <v>0</v>
      </c>
      <c r="M13" s="43">
        <f>L13+'17.03.2017'!M13</f>
        <v>0</v>
      </c>
      <c r="N13" s="69">
        <v>0</v>
      </c>
      <c r="O13" s="49">
        <f>N13+'17.03.2017'!O13</f>
        <v>1777.8000000000002</v>
      </c>
      <c r="P13" s="79">
        <v>37</v>
      </c>
      <c r="Q13" s="51">
        <f>P13+'17.03.2017'!Q13</f>
        <v>1134.951</v>
      </c>
      <c r="R13" s="79">
        <v>7.23</v>
      </c>
      <c r="S13" s="53">
        <f>R13+'17.03.2017'!S13</f>
        <v>34.010999999999996</v>
      </c>
      <c r="T13" s="80">
        <v>1.3129999999999999</v>
      </c>
      <c r="U13" s="51">
        <f>T13+'17.03.2017'!U13</f>
        <v>100.93800000000002</v>
      </c>
      <c r="V13" s="80">
        <v>12</v>
      </c>
      <c r="W13" s="55">
        <f>V13+'17.03.2017'!W13</f>
        <v>57</v>
      </c>
      <c r="X13" s="81">
        <v>0.45717999999999998</v>
      </c>
      <c r="Y13" s="57">
        <f>X13+'17.03.2017'!Y13</f>
        <v>1.4796799999999999</v>
      </c>
      <c r="Z13" s="80">
        <v>120</v>
      </c>
      <c r="AA13" s="58">
        <f>Z13+'17.03.2017'!AA13</f>
        <v>638</v>
      </c>
      <c r="AB13" s="80">
        <v>26</v>
      </c>
      <c r="AC13" s="59">
        <f>AB13+'17.03.2017'!AC13</f>
        <v>46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5.24</v>
      </c>
      <c r="D14" s="56">
        <f t="shared" si="0"/>
        <v>14</v>
      </c>
      <c r="E14" s="82">
        <f t="shared" si="0"/>
        <v>131</v>
      </c>
      <c r="F14" s="76">
        <v>9</v>
      </c>
      <c r="G14" s="45">
        <f>F14+'17.03.2017'!G14</f>
        <v>62</v>
      </c>
      <c r="H14" s="77">
        <v>3</v>
      </c>
      <c r="I14" s="47">
        <f>H14+'17.03.2017'!I14</f>
        <v>42</v>
      </c>
      <c r="J14" s="77">
        <v>2</v>
      </c>
      <c r="K14" s="47">
        <f>J14+'17.03.2017'!K14</f>
        <v>27</v>
      </c>
      <c r="L14" s="77">
        <v>0</v>
      </c>
      <c r="M14" s="43">
        <f>L14+'17.03.2017'!M14</f>
        <v>0</v>
      </c>
      <c r="N14" s="83">
        <v>11</v>
      </c>
      <c r="O14" s="49">
        <f>N14+'17.03.2017'!O14</f>
        <v>581</v>
      </c>
      <c r="P14" s="42">
        <v>6</v>
      </c>
      <c r="Q14" s="51">
        <f>P14+'17.03.2017'!Q14</f>
        <v>497.00783000000001</v>
      </c>
      <c r="R14" s="70">
        <v>0</v>
      </c>
      <c r="S14" s="53">
        <f>R14+'17.03.2017'!S14</f>
        <v>1.8</v>
      </c>
      <c r="T14" s="52">
        <v>0</v>
      </c>
      <c r="U14" s="51">
        <f>T14+'17.03.2017'!U14</f>
        <v>2.8</v>
      </c>
      <c r="V14" s="42">
        <v>0</v>
      </c>
      <c r="W14" s="55">
        <f>V14+'17.03.2017'!W14</f>
        <v>0</v>
      </c>
      <c r="X14" s="84">
        <v>1.55E-2</v>
      </c>
      <c r="Y14" s="57">
        <f>X14+'17.03.2017'!Y14</f>
        <v>0.14581</v>
      </c>
      <c r="Z14" s="85">
        <v>27</v>
      </c>
      <c r="AA14" s="58">
        <f>Z14+'17.03.2017'!AA14</f>
        <v>106</v>
      </c>
      <c r="AB14" s="56">
        <v>0</v>
      </c>
      <c r="AC14" s="59">
        <f>AB14+'17.03.2017'!AC14</f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6.8571428571428568</v>
      </c>
      <c r="D15" s="64">
        <f t="shared" si="0"/>
        <v>23</v>
      </c>
      <c r="E15" s="78">
        <f t="shared" si="0"/>
        <v>96</v>
      </c>
      <c r="F15" s="86">
        <v>21</v>
      </c>
      <c r="G15" s="45">
        <f>F15+'17.03.2017'!G15</f>
        <v>82</v>
      </c>
      <c r="H15" s="68">
        <v>2</v>
      </c>
      <c r="I15" s="47">
        <f>H15+'17.03.2017'!I15</f>
        <v>12</v>
      </c>
      <c r="J15" s="87">
        <v>0</v>
      </c>
      <c r="K15" s="47">
        <f>J15+'17.03.2017'!K15</f>
        <v>2</v>
      </c>
      <c r="L15" s="87">
        <v>0</v>
      </c>
      <c r="M15" s="43">
        <f>L15+'17.03.2017'!M15</f>
        <v>0</v>
      </c>
      <c r="N15" s="88">
        <v>10</v>
      </c>
      <c r="O15" s="49">
        <f>N15+'17.03.2017'!O15</f>
        <v>184.2</v>
      </c>
      <c r="P15" s="79">
        <v>0</v>
      </c>
      <c r="Q15" s="51">
        <f>P15+'17.03.2017'!Q15</f>
        <v>551.4</v>
      </c>
      <c r="R15" s="79">
        <v>0</v>
      </c>
      <c r="S15" s="53">
        <f>R15+'17.03.2017'!S15</f>
        <v>5926.8850000000002</v>
      </c>
      <c r="T15" s="80">
        <v>0</v>
      </c>
      <c r="U15" s="51">
        <f>T15+'17.03.2017'!U15</f>
        <v>6477.3325300000006</v>
      </c>
      <c r="V15" s="64">
        <v>0</v>
      </c>
      <c r="W15" s="55">
        <f>V15+'17.03.2017'!W15</f>
        <v>0</v>
      </c>
      <c r="X15" s="64">
        <v>0.318</v>
      </c>
      <c r="Y15" s="57">
        <f>X15+'17.03.2017'!Y15</f>
        <v>0.496</v>
      </c>
      <c r="Z15" s="64">
        <v>87</v>
      </c>
      <c r="AA15" s="58">
        <f>Z15+'17.03.2017'!AA15</f>
        <v>279</v>
      </c>
      <c r="AB15" s="64">
        <v>8</v>
      </c>
      <c r="AC15" s="59">
        <f>AB15+'17.03.2017'!AC15</f>
        <v>10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9.2222222222222214</v>
      </c>
      <c r="D16" s="80">
        <f t="shared" si="0"/>
        <v>16</v>
      </c>
      <c r="E16" s="92">
        <f t="shared" si="0"/>
        <v>83</v>
      </c>
      <c r="F16" s="66">
        <v>13</v>
      </c>
      <c r="G16" s="45">
        <f>F16+'17.03.2017'!G16</f>
        <v>53</v>
      </c>
      <c r="H16" s="68">
        <v>2</v>
      </c>
      <c r="I16" s="47">
        <f>H16+'17.03.2017'!I16</f>
        <v>4</v>
      </c>
      <c r="J16" s="68">
        <v>0</v>
      </c>
      <c r="K16" s="47">
        <f>J16+'17.03.2017'!K16</f>
        <v>24</v>
      </c>
      <c r="L16" s="68">
        <v>1</v>
      </c>
      <c r="M16" s="43">
        <f>L16+'17.03.2017'!M16</f>
        <v>2</v>
      </c>
      <c r="N16" s="69">
        <v>20</v>
      </c>
      <c r="O16" s="49">
        <f>N16+'17.03.2017'!O16</f>
        <v>235.3</v>
      </c>
      <c r="P16" s="79">
        <v>31.527999999999999</v>
      </c>
      <c r="Q16" s="51">
        <f>P16+'17.03.2017'!Q16</f>
        <v>226.28599999999997</v>
      </c>
      <c r="R16" s="79">
        <v>11.747999999999999</v>
      </c>
      <c r="S16" s="53">
        <f>R16+'17.03.2017'!S16</f>
        <v>16.997999999999998</v>
      </c>
      <c r="T16" s="93">
        <v>0.75</v>
      </c>
      <c r="U16" s="51">
        <f>T16+'17.03.2017'!U16</f>
        <v>6</v>
      </c>
      <c r="V16" s="94">
        <v>1</v>
      </c>
      <c r="W16" s="55">
        <f>V16+'17.03.2017'!W16</f>
        <v>1</v>
      </c>
      <c r="X16" s="95">
        <v>8.3199999999999996E-2</v>
      </c>
      <c r="Y16" s="57">
        <f>X16+'17.03.2017'!Y16</f>
        <v>0.22210000000000002</v>
      </c>
      <c r="Z16" s="79">
        <v>108</v>
      </c>
      <c r="AA16" s="58">
        <f>Z16+'17.03.2017'!AA16</f>
        <v>533</v>
      </c>
      <c r="AB16" s="80">
        <v>4</v>
      </c>
      <c r="AC16" s="59">
        <f>AB16+'17.03.2017'!AC16</f>
        <v>5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13.166666666666666</v>
      </c>
      <c r="D17" s="85">
        <f t="shared" si="0"/>
        <v>30</v>
      </c>
      <c r="E17" s="99">
        <f t="shared" si="0"/>
        <v>158</v>
      </c>
      <c r="F17" s="44">
        <v>14</v>
      </c>
      <c r="G17" s="45">
        <f>F17+'17.03.2017'!G17</f>
        <v>61</v>
      </c>
      <c r="H17" s="46">
        <v>15</v>
      </c>
      <c r="I17" s="47">
        <f>H17+'17.03.2017'!I17</f>
        <v>76</v>
      </c>
      <c r="J17" s="89">
        <v>1</v>
      </c>
      <c r="K17" s="47">
        <f>J17+'17.03.2017'!K17</f>
        <v>21</v>
      </c>
      <c r="L17" s="46">
        <v>0</v>
      </c>
      <c r="M17" s="43">
        <f>L17+'17.03.2017'!M17</f>
        <v>0</v>
      </c>
      <c r="N17" s="44">
        <v>11</v>
      </c>
      <c r="O17" s="49">
        <f>N17+'17.03.2017'!O17</f>
        <v>976.5</v>
      </c>
      <c r="P17" s="100">
        <v>3</v>
      </c>
      <c r="Q17" s="51">
        <f>P17+'17.03.2017'!Q17</f>
        <v>746.6</v>
      </c>
      <c r="R17" s="70">
        <v>0.1</v>
      </c>
      <c r="S17" s="53">
        <f>R17+'17.03.2017'!S17</f>
        <v>4.0999999999999996</v>
      </c>
      <c r="T17" s="100">
        <v>0</v>
      </c>
      <c r="U17" s="51">
        <f>T17+'17.03.2017'!U17</f>
        <v>0.25</v>
      </c>
      <c r="V17" s="101">
        <v>0</v>
      </c>
      <c r="W17" s="55">
        <f>V17+'17.03.2017'!W17</f>
        <v>0</v>
      </c>
      <c r="X17" s="85">
        <v>2.1000000000000001E-2</v>
      </c>
      <c r="Y17" s="57">
        <f>X17+'17.03.2017'!Y17</f>
        <v>0.19499999999999998</v>
      </c>
      <c r="Z17" s="85">
        <v>51</v>
      </c>
      <c r="AA17" s="58">
        <f>Z17+'17.03.2017'!AA17</f>
        <v>129</v>
      </c>
      <c r="AB17" s="85">
        <v>6</v>
      </c>
      <c r="AC17" s="59">
        <f>AB17+'17.03.2017'!AC17</f>
        <v>33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6.7142857142857144</v>
      </c>
      <c r="D18" s="80">
        <f t="shared" si="0"/>
        <v>6</v>
      </c>
      <c r="E18" s="92">
        <f t="shared" si="0"/>
        <v>47</v>
      </c>
      <c r="F18" s="66">
        <v>3</v>
      </c>
      <c r="G18" s="45">
        <f>F18+'17.03.2017'!G18</f>
        <v>10</v>
      </c>
      <c r="H18" s="67">
        <v>3</v>
      </c>
      <c r="I18" s="47">
        <f>H18+'17.03.2017'!I18</f>
        <v>34</v>
      </c>
      <c r="J18" s="68">
        <v>0</v>
      </c>
      <c r="K18" s="47">
        <f>J18+'17.03.2017'!K18</f>
        <v>3</v>
      </c>
      <c r="L18" s="68">
        <v>0</v>
      </c>
      <c r="M18" s="43">
        <f>L18+'17.03.2017'!M18</f>
        <v>0</v>
      </c>
      <c r="N18" s="69">
        <v>8</v>
      </c>
      <c r="O18" s="49">
        <f>N18+'17.03.2017'!O18</f>
        <v>105</v>
      </c>
      <c r="P18" s="104">
        <v>13.5</v>
      </c>
      <c r="Q18" s="51">
        <f>P18+'17.03.2017'!Q18</f>
        <v>136</v>
      </c>
      <c r="R18" s="79">
        <v>0</v>
      </c>
      <c r="S18" s="53">
        <f>R18+'17.03.2017'!S18</f>
        <v>0</v>
      </c>
      <c r="T18" s="80">
        <v>0</v>
      </c>
      <c r="U18" s="51">
        <f>T18+'17.03.2017'!U18</f>
        <v>0</v>
      </c>
      <c r="V18" s="80">
        <v>0</v>
      </c>
      <c r="W18" s="55">
        <f>V18+'17.03.2017'!W18</f>
        <v>0</v>
      </c>
      <c r="X18" s="105">
        <v>1.3500000000000001E-3</v>
      </c>
      <c r="Y18" s="57">
        <f>X18+'17.03.2017'!Y18</f>
        <v>5.1999999999999998E-3</v>
      </c>
      <c r="Z18" s="80">
        <v>3</v>
      </c>
      <c r="AA18" s="58">
        <f>Z18+'17.03.2017'!AA18</f>
        <v>6</v>
      </c>
      <c r="AB18" s="80">
        <v>0</v>
      </c>
      <c r="AC18" s="59">
        <f>AB18+'17.03.2017'!AC18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3.125</v>
      </c>
      <c r="D19" s="85">
        <v>1</v>
      </c>
      <c r="E19" s="109">
        <f t="shared" si="0"/>
        <v>25</v>
      </c>
      <c r="F19" s="110">
        <v>5</v>
      </c>
      <c r="G19" s="45">
        <f>F19+'17.03.2017'!G19</f>
        <v>16</v>
      </c>
      <c r="H19" s="111">
        <v>2</v>
      </c>
      <c r="I19" s="47">
        <f>H19+'17.03.2017'!I19</f>
        <v>8</v>
      </c>
      <c r="J19" s="111">
        <v>0</v>
      </c>
      <c r="K19" s="47">
        <f>J19+'17.03.2017'!K19</f>
        <v>1</v>
      </c>
      <c r="L19" s="111">
        <v>0</v>
      </c>
      <c r="M19" s="43">
        <f>L19+'17.03.2017'!M19</f>
        <v>0</v>
      </c>
      <c r="N19" s="110">
        <v>0</v>
      </c>
      <c r="O19" s="49">
        <f>N19+'17.03.2017'!O19</f>
        <v>0</v>
      </c>
      <c r="P19" s="112">
        <v>0</v>
      </c>
      <c r="Q19" s="51">
        <f>P19+'17.03.2017'!Q19</f>
        <v>212</v>
      </c>
      <c r="R19" s="113">
        <v>0</v>
      </c>
      <c r="S19" s="53">
        <f>R19+'17.03.2017'!S19</f>
        <v>35.18</v>
      </c>
      <c r="T19" s="114">
        <v>0</v>
      </c>
      <c r="U19" s="51">
        <f>T19+'17.03.2017'!U19</f>
        <v>0</v>
      </c>
      <c r="V19" s="114">
        <v>0</v>
      </c>
      <c r="W19" s="55">
        <f>V19+'17.03.2017'!W19</f>
        <v>0</v>
      </c>
      <c r="X19" s="114">
        <v>0</v>
      </c>
      <c r="Y19" s="57">
        <f>X19+'17.03.2017'!Y19</f>
        <v>8.0000000000000002E-3</v>
      </c>
      <c r="Z19" s="114">
        <v>5</v>
      </c>
      <c r="AA19" s="58">
        <f>Z19+'17.03.2017'!AA19</f>
        <v>47</v>
      </c>
      <c r="AB19" s="115">
        <v>0</v>
      </c>
      <c r="AC19" s="59">
        <f>AB19+'17.03.2017'!AC19</f>
        <v>2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11.352112676056338</v>
      </c>
      <c r="D20" s="119">
        <f t="shared" si="0"/>
        <v>346</v>
      </c>
      <c r="E20" s="120">
        <f t="shared" si="0"/>
        <v>2418</v>
      </c>
      <c r="F20" s="121">
        <f t="shared" ref="F20:AC20" si="2">F19+F18+F17+F16+F15+F14+F13+F12+F11+F10</f>
        <v>239</v>
      </c>
      <c r="G20" s="121">
        <f t="shared" si="2"/>
        <v>1352</v>
      </c>
      <c r="H20" s="121">
        <f t="shared" si="2"/>
        <v>87</v>
      </c>
      <c r="I20" s="122">
        <f t="shared" si="2"/>
        <v>837</v>
      </c>
      <c r="J20" s="121">
        <f t="shared" si="2"/>
        <v>18</v>
      </c>
      <c r="K20" s="122">
        <f t="shared" si="2"/>
        <v>209</v>
      </c>
      <c r="L20" s="121">
        <f t="shared" si="2"/>
        <v>2</v>
      </c>
      <c r="M20" s="121">
        <f t="shared" si="2"/>
        <v>20</v>
      </c>
      <c r="N20" s="123">
        <f t="shared" si="2"/>
        <v>381.2</v>
      </c>
      <c r="O20" s="124">
        <f t="shared" si="2"/>
        <v>11259.1</v>
      </c>
      <c r="P20" s="125">
        <f>P19+P18+P17+P16+P15+P14+P13+P12+P11+P10</f>
        <v>395.928</v>
      </c>
      <c r="Q20" s="125">
        <f t="shared" si="2"/>
        <v>8875.49496</v>
      </c>
      <c r="R20" s="125">
        <f t="shared" si="2"/>
        <v>92.49</v>
      </c>
      <c r="S20" s="126">
        <f t="shared" si="2"/>
        <v>6377.6510000000007</v>
      </c>
      <c r="T20" s="125">
        <f t="shared" si="2"/>
        <v>42.021999999999998</v>
      </c>
      <c r="U20" s="125">
        <f t="shared" si="2"/>
        <v>6862.7935300000008</v>
      </c>
      <c r="V20" s="122">
        <f t="shared" si="2"/>
        <v>29</v>
      </c>
      <c r="W20" s="122">
        <f t="shared" si="2"/>
        <v>123</v>
      </c>
      <c r="X20" s="125">
        <f t="shared" si="2"/>
        <v>1.52732</v>
      </c>
      <c r="Y20" s="125">
        <f t="shared" si="2"/>
        <v>6.8493525000000002</v>
      </c>
      <c r="Z20" s="126">
        <f t="shared" si="2"/>
        <v>2017</v>
      </c>
      <c r="AA20" s="121">
        <f t="shared" si="2"/>
        <v>10451</v>
      </c>
      <c r="AB20" s="121">
        <f t="shared" si="2"/>
        <v>75</v>
      </c>
      <c r="AC20" s="121">
        <f t="shared" si="2"/>
        <v>204</v>
      </c>
    </row>
    <row r="21" spans="1:29" s="135" customFormat="1" ht="57" customHeight="1" thickBot="1" x14ac:dyDescent="0.45">
      <c r="A21" s="128" t="s">
        <v>39</v>
      </c>
      <c r="B21" s="129">
        <v>203</v>
      </c>
      <c r="C21" s="130">
        <v>14.06</v>
      </c>
      <c r="D21" s="131">
        <v>329</v>
      </c>
      <c r="E21" s="132">
        <v>2855</v>
      </c>
      <c r="F21" s="133">
        <v>201</v>
      </c>
      <c r="G21" s="134">
        <v>1668</v>
      </c>
      <c r="H21" s="134">
        <v>113</v>
      </c>
      <c r="I21" s="134">
        <v>967</v>
      </c>
      <c r="J21" s="134">
        <v>15</v>
      </c>
      <c r="K21" s="134">
        <v>214</v>
      </c>
      <c r="L21" s="134">
        <v>0</v>
      </c>
      <c r="M21" s="134">
        <v>6</v>
      </c>
      <c r="N21" s="134">
        <v>1207.5999999999999</v>
      </c>
      <c r="O21" s="134">
        <v>10319.1</v>
      </c>
      <c r="P21" s="134">
        <v>290.63099999999997</v>
      </c>
      <c r="Q21" s="134">
        <v>5464.74</v>
      </c>
      <c r="R21" s="134">
        <v>43.02</v>
      </c>
      <c r="S21" s="134">
        <v>1770.7</v>
      </c>
      <c r="T21" s="134">
        <v>21.19</v>
      </c>
      <c r="U21" s="134">
        <v>1604.77</v>
      </c>
      <c r="V21" s="134">
        <v>15</v>
      </c>
      <c r="W21" s="134">
        <v>111</v>
      </c>
      <c r="X21" s="134">
        <v>0.499</v>
      </c>
      <c r="Y21" s="134">
        <v>8.25</v>
      </c>
      <c r="Z21" s="134">
        <v>4198</v>
      </c>
      <c r="AA21" s="134">
        <v>21714</v>
      </c>
      <c r="AB21" s="134">
        <v>50</v>
      </c>
      <c r="AC21" s="134">
        <v>217</v>
      </c>
    </row>
    <row r="22" spans="1:29" s="72" customFormat="1" ht="53.25" customHeight="1" thickBot="1" x14ac:dyDescent="0.45">
      <c r="A22" s="136" t="s">
        <v>34</v>
      </c>
      <c r="B22" s="137">
        <f>B20-B21</f>
        <v>10</v>
      </c>
      <c r="C22" s="137">
        <f>C20-C21</f>
        <v>-2.7078873239436625</v>
      </c>
      <c r="D22" s="137">
        <f t="shared" ref="D22:AC22" si="3">D20-D21</f>
        <v>17</v>
      </c>
      <c r="E22" s="138">
        <f t="shared" si="3"/>
        <v>-437</v>
      </c>
      <c r="F22" s="139">
        <f t="shared" si="3"/>
        <v>38</v>
      </c>
      <c r="G22" s="140">
        <f t="shared" si="3"/>
        <v>-316</v>
      </c>
      <c r="H22" s="140">
        <f t="shared" si="3"/>
        <v>-26</v>
      </c>
      <c r="I22" s="140">
        <f t="shared" si="3"/>
        <v>-130</v>
      </c>
      <c r="J22" s="140">
        <f t="shared" si="3"/>
        <v>3</v>
      </c>
      <c r="K22" s="140">
        <f t="shared" si="3"/>
        <v>-5</v>
      </c>
      <c r="L22" s="140">
        <f t="shared" si="3"/>
        <v>2</v>
      </c>
      <c r="M22" s="140">
        <f t="shared" si="3"/>
        <v>14</v>
      </c>
      <c r="N22" s="141">
        <f t="shared" si="3"/>
        <v>-826.39999999999986</v>
      </c>
      <c r="O22" s="140">
        <f t="shared" si="3"/>
        <v>940</v>
      </c>
      <c r="P22" s="140">
        <f t="shared" si="3"/>
        <v>105.29700000000003</v>
      </c>
      <c r="Q22" s="142">
        <f>Q20-Q21</f>
        <v>3410.7549600000002</v>
      </c>
      <c r="R22" s="141">
        <f t="shared" si="3"/>
        <v>49.469999999999992</v>
      </c>
      <c r="S22" s="140">
        <f t="shared" si="3"/>
        <v>4606.9510000000009</v>
      </c>
      <c r="T22" s="140">
        <f t="shared" si="3"/>
        <v>20.831999999999997</v>
      </c>
      <c r="U22" s="140">
        <f t="shared" si="3"/>
        <v>5258.0235300000004</v>
      </c>
      <c r="V22" s="140">
        <f t="shared" si="3"/>
        <v>14</v>
      </c>
      <c r="W22" s="140">
        <f t="shared" si="3"/>
        <v>12</v>
      </c>
      <c r="X22" s="143">
        <f t="shared" si="3"/>
        <v>1.0283199999999999</v>
      </c>
      <c r="Y22" s="143">
        <f t="shared" si="3"/>
        <v>-1.4006474999999998</v>
      </c>
      <c r="Z22" s="140">
        <f t="shared" si="3"/>
        <v>-2181</v>
      </c>
      <c r="AA22" s="140">
        <f t="shared" si="3"/>
        <v>-11263</v>
      </c>
      <c r="AB22" s="140">
        <f t="shared" si="3"/>
        <v>25</v>
      </c>
      <c r="AC22" s="138">
        <f t="shared" si="3"/>
        <v>-13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x14ac:dyDescent="0.25">
      <c r="K27" s="153"/>
    </row>
    <row r="31" spans="1:29" ht="23.25" x14ac:dyDescent="0.3">
      <c r="A31" s="595" t="s">
        <v>42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 t="s">
        <v>43</v>
      </c>
      <c r="W31" s="597"/>
      <c r="X31" s="597"/>
      <c r="Y31" s="597"/>
    </row>
    <row r="33" ht="31.5" customHeight="1" x14ac:dyDescent="0.25"/>
  </sheetData>
  <mergeCells count="36"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  <mergeCell ref="AB5:AC6"/>
    <mergeCell ref="F6:G6"/>
    <mergeCell ref="H6:I6"/>
    <mergeCell ref="J6:K6"/>
    <mergeCell ref="L6:M6"/>
    <mergeCell ref="Z7:AA7"/>
    <mergeCell ref="AB7:AC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32" zoomScaleNormal="40" zoomScaleSheetLayoutView="32" workbookViewId="0">
      <pane ySplit="9" topLeftCell="A10" activePane="bottomLeft" state="frozen"/>
      <selection pane="bottomLeft" activeCell="Q11" sqref="Q10:Q11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42805</v>
      </c>
      <c r="K3" s="9" t="s">
        <v>2</v>
      </c>
      <c r="L3" s="8"/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218"/>
      <c r="E8" s="220"/>
      <c r="F8" s="223"/>
      <c r="G8" s="224"/>
      <c r="H8" s="21"/>
      <c r="I8" s="21"/>
      <c r="J8" s="225"/>
      <c r="K8" s="225"/>
      <c r="L8" s="225"/>
      <c r="M8" s="220"/>
      <c r="N8" s="23"/>
      <c r="O8" s="24"/>
      <c r="P8" s="221"/>
      <c r="Q8" s="222"/>
      <c r="R8" s="218"/>
      <c r="S8" s="219"/>
      <c r="T8" s="218"/>
      <c r="U8" s="219"/>
      <c r="V8" s="218"/>
      <c r="W8" s="219"/>
      <c r="X8" s="218"/>
      <c r="Y8" s="219"/>
      <c r="Z8" s="218"/>
      <c r="AA8" s="219"/>
      <c r="AB8" s="218"/>
      <c r="AC8" s="220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12.955555555555556</v>
      </c>
      <c r="D10" s="42">
        <f t="shared" ref="D10:E20" si="0">F10+H10+J10+L10</f>
        <v>76</v>
      </c>
      <c r="E10" s="43">
        <f t="shared" si="0"/>
        <v>583</v>
      </c>
      <c r="F10" s="44">
        <v>56</v>
      </c>
      <c r="G10" s="45">
        <f>F10+'10.03.2017'!G10</f>
        <v>360</v>
      </c>
      <c r="H10" s="46">
        <v>17</v>
      </c>
      <c r="I10" s="47">
        <f>H10+'10.03.2017'!I10</f>
        <v>171</v>
      </c>
      <c r="J10" s="46">
        <v>1</v>
      </c>
      <c r="K10" s="47">
        <f>J10+'10.03.2017'!K10</f>
        <v>35</v>
      </c>
      <c r="L10" s="46">
        <v>2</v>
      </c>
      <c r="M10" s="43">
        <f>L10+'10.03.2017'!M10</f>
        <v>17</v>
      </c>
      <c r="N10" s="48">
        <v>1914.5</v>
      </c>
      <c r="O10" s="49">
        <f>N10+'10.03.2017'!O10</f>
        <v>5003.8</v>
      </c>
      <c r="P10" s="50">
        <v>492.20800000000003</v>
      </c>
      <c r="Q10" s="51">
        <f>P10+'10.03.2017'!Q10</f>
        <v>2825.1091300000003</v>
      </c>
      <c r="R10" s="70">
        <v>53.085999999999999</v>
      </c>
      <c r="S10" s="53">
        <f>R10+'10.03.2017'!S10</f>
        <v>217.08799999999997</v>
      </c>
      <c r="T10" s="42">
        <v>2.6</v>
      </c>
      <c r="U10" s="51">
        <f>T10+'10.03.2017'!U10</f>
        <v>173.42</v>
      </c>
      <c r="V10" s="54">
        <v>11</v>
      </c>
      <c r="W10" s="55">
        <f>V10+'10.03.2017'!W10</f>
        <v>41</v>
      </c>
      <c r="X10" s="56">
        <v>0.19384999999999999</v>
      </c>
      <c r="Y10" s="57">
        <f>X10+'10.03.2017'!Y10</f>
        <v>1.6398525000000002</v>
      </c>
      <c r="Z10" s="42">
        <v>4201</v>
      </c>
      <c r="AA10" s="58">
        <f>Z10+'10.03.2017'!AA10</f>
        <v>5707</v>
      </c>
      <c r="AB10" s="56">
        <v>8</v>
      </c>
      <c r="AC10" s="59">
        <f>AB10+'10.03.2017'!AC10</f>
        <v>42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15.285714285714286</v>
      </c>
      <c r="D11" s="64">
        <f t="shared" si="0"/>
        <v>8</v>
      </c>
      <c r="E11" s="65">
        <f t="shared" si="0"/>
        <v>107</v>
      </c>
      <c r="F11" s="66">
        <v>2</v>
      </c>
      <c r="G11" s="45">
        <f>F11+'10.03.2017'!G11</f>
        <v>11</v>
      </c>
      <c r="H11" s="67">
        <v>6</v>
      </c>
      <c r="I11" s="47">
        <f>H11+'10.03.2017'!I11</f>
        <v>96</v>
      </c>
      <c r="J11" s="68">
        <v>0</v>
      </c>
      <c r="K11" s="47">
        <f>J11+'10.03.2017'!K11</f>
        <v>0</v>
      </c>
      <c r="L11" s="68">
        <v>0</v>
      </c>
      <c r="M11" s="43">
        <f>L11+'10.03.2017'!M11</f>
        <v>0</v>
      </c>
      <c r="N11" s="69">
        <v>16</v>
      </c>
      <c r="O11" s="49">
        <f>N11+'10.03.2017'!O11</f>
        <v>474.3</v>
      </c>
      <c r="P11" s="52">
        <v>9</v>
      </c>
      <c r="Q11" s="51">
        <f>P11+'10.03.2017'!Q11</f>
        <v>154</v>
      </c>
      <c r="R11" s="70">
        <v>1</v>
      </c>
      <c r="S11" s="53">
        <f>R11+'10.03.2017'!S11</f>
        <v>2.75</v>
      </c>
      <c r="T11" s="42">
        <v>0</v>
      </c>
      <c r="U11" s="51">
        <f>T11+'10.03.2017'!U11</f>
        <v>0.5</v>
      </c>
      <c r="V11" s="42">
        <v>0</v>
      </c>
      <c r="W11" s="55">
        <f>V11+'10.03.2017'!W11</f>
        <v>0</v>
      </c>
      <c r="X11" s="42">
        <v>0</v>
      </c>
      <c r="Y11" s="57">
        <f>X11+'10.03.2017'!Y11</f>
        <v>0.29640000000000005</v>
      </c>
      <c r="Z11" s="42">
        <v>4</v>
      </c>
      <c r="AA11" s="58">
        <f>Z11+'10.03.2017'!AA11</f>
        <v>123</v>
      </c>
      <c r="AB11" s="42">
        <v>1</v>
      </c>
      <c r="AC11" s="59">
        <f>AB11+'10.03.2017'!AC11</f>
        <v>5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9.1666666666666661</v>
      </c>
      <c r="D12" s="56">
        <f>F12+H12+J12+L12</f>
        <v>65</v>
      </c>
      <c r="E12" s="59">
        <f t="shared" si="0"/>
        <v>440</v>
      </c>
      <c r="F12" s="76">
        <v>59</v>
      </c>
      <c r="G12" s="45">
        <f>F12+'10.03.2017'!G12</f>
        <v>319</v>
      </c>
      <c r="H12" s="77">
        <v>6</v>
      </c>
      <c r="I12" s="47">
        <f>H12+'10.03.2017'!I12</f>
        <v>88</v>
      </c>
      <c r="J12" s="77">
        <v>0</v>
      </c>
      <c r="K12" s="47">
        <f>J12+'10.03.2017'!K12</f>
        <v>33</v>
      </c>
      <c r="L12" s="77">
        <v>0</v>
      </c>
      <c r="M12" s="43">
        <f>L12+'10.03.2017'!M12</f>
        <v>0</v>
      </c>
      <c r="N12" s="76">
        <v>288.5</v>
      </c>
      <c r="O12" s="49">
        <f>N12+'10.03.2017'!O12</f>
        <v>1600</v>
      </c>
      <c r="P12" s="52">
        <v>289.75200000000001</v>
      </c>
      <c r="Q12" s="51">
        <f>P12+'10.03.2017'!Q12</f>
        <v>2087.241</v>
      </c>
      <c r="R12" s="52">
        <v>19.856000000000002</v>
      </c>
      <c r="S12" s="53">
        <f>R12+'10.03.2017'!S12</f>
        <v>65.426999999999992</v>
      </c>
      <c r="T12" s="42">
        <v>20.116</v>
      </c>
      <c r="U12" s="51">
        <f>T12+'10.03.2017'!U12</f>
        <v>61.594000000000001</v>
      </c>
      <c r="V12" s="42">
        <v>1</v>
      </c>
      <c r="W12" s="55">
        <f>V12+'10.03.2017'!W12</f>
        <v>8</v>
      </c>
      <c r="X12" s="50">
        <v>5.1450000000000003E-2</v>
      </c>
      <c r="Y12" s="57">
        <f>X12+'10.03.2017'!Y12</f>
        <v>1.7302200000000001</v>
      </c>
      <c r="Z12" s="42">
        <v>73</v>
      </c>
      <c r="AA12" s="58">
        <f>Z12+'10.03.2017'!AA12</f>
        <v>1267</v>
      </c>
      <c r="AB12" s="42">
        <v>11</v>
      </c>
      <c r="AC12" s="59">
        <f>AB12+'10.03.2017'!AC12</f>
        <v>30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13.105263157894736</v>
      </c>
      <c r="D13" s="64">
        <f>F13+H13+J13+L13</f>
        <v>63</v>
      </c>
      <c r="E13" s="78">
        <f t="shared" si="0"/>
        <v>498</v>
      </c>
      <c r="F13" s="66">
        <v>33</v>
      </c>
      <c r="G13" s="45">
        <f>F13+'10.03.2017'!G13</f>
        <v>204</v>
      </c>
      <c r="H13" s="68">
        <v>25</v>
      </c>
      <c r="I13" s="47">
        <f>H13+'10.03.2017'!I13</f>
        <v>246</v>
      </c>
      <c r="J13" s="68">
        <v>5</v>
      </c>
      <c r="K13" s="47">
        <f>J13+'10.03.2017'!K13</f>
        <v>48</v>
      </c>
      <c r="L13" s="68">
        <v>0</v>
      </c>
      <c r="M13" s="43">
        <f>L13+'10.03.2017'!M13</f>
        <v>0</v>
      </c>
      <c r="N13" s="69">
        <v>80.5</v>
      </c>
      <c r="O13" s="49">
        <f>N13+'10.03.2017'!O13</f>
        <v>1777.8000000000002</v>
      </c>
      <c r="P13" s="79">
        <v>73.7</v>
      </c>
      <c r="Q13" s="51">
        <f>P13+'10.03.2017'!Q13</f>
        <v>1097.951</v>
      </c>
      <c r="R13" s="79">
        <v>2.919</v>
      </c>
      <c r="S13" s="53">
        <f>R13+'10.03.2017'!S13</f>
        <v>26.780999999999999</v>
      </c>
      <c r="T13" s="80">
        <v>1.542</v>
      </c>
      <c r="U13" s="51">
        <f>T13+'10.03.2017'!U13</f>
        <v>99.625000000000014</v>
      </c>
      <c r="V13" s="80">
        <v>9</v>
      </c>
      <c r="W13" s="55">
        <f>V13+'10.03.2017'!W13</f>
        <v>45</v>
      </c>
      <c r="X13" s="81">
        <v>0.2009</v>
      </c>
      <c r="Y13" s="57">
        <f>X13+'10.03.2017'!Y13</f>
        <v>1.0225</v>
      </c>
      <c r="Z13" s="80">
        <v>71</v>
      </c>
      <c r="AA13" s="58">
        <f>Z13+'10.03.2017'!AA13</f>
        <v>518</v>
      </c>
      <c r="AB13" s="80">
        <v>13</v>
      </c>
      <c r="AC13" s="59">
        <f>AB13+'10.03.2017'!AC13</f>
        <v>20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4.68</v>
      </c>
      <c r="D14" s="56">
        <f t="shared" si="0"/>
        <v>26</v>
      </c>
      <c r="E14" s="82">
        <f t="shared" si="0"/>
        <v>117</v>
      </c>
      <c r="F14" s="76">
        <v>15</v>
      </c>
      <c r="G14" s="45">
        <f>F14+'10.03.2017'!G14</f>
        <v>53</v>
      </c>
      <c r="H14" s="77">
        <v>8</v>
      </c>
      <c r="I14" s="47">
        <f>H14+'10.03.2017'!I14</f>
        <v>39</v>
      </c>
      <c r="J14" s="77">
        <v>3</v>
      </c>
      <c r="K14" s="47">
        <f>J14+'10.03.2017'!K14</f>
        <v>25</v>
      </c>
      <c r="L14" s="77">
        <v>0</v>
      </c>
      <c r="M14" s="43">
        <f>L14+'10.03.2017'!M14</f>
        <v>0</v>
      </c>
      <c r="N14" s="83">
        <v>12</v>
      </c>
      <c r="O14" s="49">
        <f>N14+'10.03.2017'!O14</f>
        <v>570</v>
      </c>
      <c r="P14" s="42">
        <v>12.631399999999999</v>
      </c>
      <c r="Q14" s="51">
        <f>P14+'10.03.2017'!Q14</f>
        <v>491.00783000000001</v>
      </c>
      <c r="R14" s="70">
        <v>0.55000000000000004</v>
      </c>
      <c r="S14" s="53">
        <f>R14+'10.03.2017'!S14</f>
        <v>1.8</v>
      </c>
      <c r="T14" s="52">
        <v>0</v>
      </c>
      <c r="U14" s="51">
        <f>T14+'10.03.2017'!U14</f>
        <v>2.8</v>
      </c>
      <c r="V14" s="42">
        <v>0</v>
      </c>
      <c r="W14" s="55">
        <f>V14+'10.03.2017'!W14</f>
        <v>0</v>
      </c>
      <c r="X14" s="84">
        <v>6.0999999999999997E-4</v>
      </c>
      <c r="Y14" s="57">
        <f>X14+'10.03.2017'!Y14</f>
        <v>0.13030999999999998</v>
      </c>
      <c r="Z14" s="85">
        <v>25</v>
      </c>
      <c r="AA14" s="58">
        <f>Z14+'10.03.2017'!AA14</f>
        <v>79</v>
      </c>
      <c r="AB14" s="56">
        <v>0</v>
      </c>
      <c r="AC14" s="59">
        <f>AB14+'10.03.2017'!AC14</f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5.2142857142857144</v>
      </c>
      <c r="D15" s="64">
        <f t="shared" si="0"/>
        <v>10</v>
      </c>
      <c r="E15" s="78">
        <f t="shared" si="0"/>
        <v>73</v>
      </c>
      <c r="F15" s="86">
        <v>8</v>
      </c>
      <c r="G15" s="45">
        <f>F15+'10.03.2017'!G15</f>
        <v>61</v>
      </c>
      <c r="H15" s="68">
        <v>2</v>
      </c>
      <c r="I15" s="47">
        <f>H15+'10.03.2017'!I15</f>
        <v>10</v>
      </c>
      <c r="J15" s="87">
        <v>0</v>
      </c>
      <c r="K15" s="47">
        <f>J15+'10.03.2017'!K15</f>
        <v>2</v>
      </c>
      <c r="L15" s="87">
        <v>0</v>
      </c>
      <c r="M15" s="43">
        <f>L15+'10.03.2017'!M15</f>
        <v>0</v>
      </c>
      <c r="N15" s="88">
        <v>13</v>
      </c>
      <c r="O15" s="49">
        <f>N15+'10.03.2017'!O15</f>
        <v>174.2</v>
      </c>
      <c r="P15" s="79">
        <v>18</v>
      </c>
      <c r="Q15" s="51">
        <f>P15+'10.03.2017'!Q15</f>
        <v>551.4</v>
      </c>
      <c r="R15" s="79">
        <v>0</v>
      </c>
      <c r="S15" s="53">
        <f>R15+'10.03.2017'!S15</f>
        <v>5926.8850000000002</v>
      </c>
      <c r="T15" s="80">
        <v>150.44753</v>
      </c>
      <c r="U15" s="51">
        <f>T15+'10.03.2017'!U15</f>
        <v>6477.3325300000006</v>
      </c>
      <c r="V15" s="64">
        <v>0</v>
      </c>
      <c r="W15" s="55">
        <f>V15+'10.03.2017'!W15</f>
        <v>0</v>
      </c>
      <c r="X15" s="64">
        <v>0.03</v>
      </c>
      <c r="Y15" s="57">
        <f>X15+'10.03.2017'!Y15</f>
        <v>0.17800000000000002</v>
      </c>
      <c r="Z15" s="64">
        <v>23</v>
      </c>
      <c r="AA15" s="58">
        <f>Z15+'10.03.2017'!AA15</f>
        <v>192</v>
      </c>
      <c r="AB15" s="64">
        <v>2</v>
      </c>
      <c r="AC15" s="59">
        <f>AB15+'10.03.2017'!AC15</f>
        <v>2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7.4444444444444446</v>
      </c>
      <c r="D16" s="80">
        <f t="shared" si="0"/>
        <v>8</v>
      </c>
      <c r="E16" s="92">
        <f t="shared" si="0"/>
        <v>67</v>
      </c>
      <c r="F16" s="66">
        <v>7</v>
      </c>
      <c r="G16" s="45">
        <f>F16+'10.03.2017'!G16</f>
        <v>40</v>
      </c>
      <c r="H16" s="68">
        <v>0</v>
      </c>
      <c r="I16" s="47">
        <f>H16+'10.03.2017'!I16</f>
        <v>2</v>
      </c>
      <c r="J16" s="68">
        <v>0</v>
      </c>
      <c r="K16" s="47">
        <f>J16+'10.03.2017'!K16</f>
        <v>24</v>
      </c>
      <c r="L16" s="68">
        <v>1</v>
      </c>
      <c r="M16" s="43">
        <f>L16+'10.03.2017'!M16</f>
        <v>1</v>
      </c>
      <c r="N16" s="69">
        <v>20</v>
      </c>
      <c r="O16" s="49">
        <f>N16+'10.03.2017'!O16</f>
        <v>215.3</v>
      </c>
      <c r="P16" s="79">
        <v>14.632</v>
      </c>
      <c r="Q16" s="51">
        <f>P16+'10.03.2017'!Q16</f>
        <v>194.75799999999998</v>
      </c>
      <c r="R16" s="79">
        <v>0.5</v>
      </c>
      <c r="S16" s="53">
        <f>R16+'10.03.2017'!S16</f>
        <v>5.25</v>
      </c>
      <c r="T16" s="93">
        <v>0.5</v>
      </c>
      <c r="U16" s="51">
        <f>T16+'10.03.2017'!U16</f>
        <v>5.25</v>
      </c>
      <c r="V16" s="94">
        <v>0</v>
      </c>
      <c r="W16" s="55">
        <f>V16+'10.03.2017'!W16</f>
        <v>0</v>
      </c>
      <c r="X16" s="95">
        <v>4.0000000000000001E-3</v>
      </c>
      <c r="Y16" s="57">
        <f>X16+'10.03.2017'!Y16</f>
        <v>0.13890000000000002</v>
      </c>
      <c r="Z16" s="79">
        <v>49</v>
      </c>
      <c r="AA16" s="58">
        <f>Z16+'10.03.2017'!AA16</f>
        <v>425</v>
      </c>
      <c r="AB16" s="80">
        <v>0</v>
      </c>
      <c r="AC16" s="59">
        <f>AB16+'10.03.2017'!AC16</f>
        <v>1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10.666666666666666</v>
      </c>
      <c r="D17" s="85">
        <f t="shared" si="0"/>
        <v>11</v>
      </c>
      <c r="E17" s="99">
        <f t="shared" si="0"/>
        <v>128</v>
      </c>
      <c r="F17" s="44">
        <v>1</v>
      </c>
      <c r="G17" s="45">
        <f>F17+'10.03.2017'!G17</f>
        <v>47</v>
      </c>
      <c r="H17" s="46">
        <v>9</v>
      </c>
      <c r="I17" s="47">
        <f>H17+'10.03.2017'!I17</f>
        <v>61</v>
      </c>
      <c r="J17" s="89">
        <v>1</v>
      </c>
      <c r="K17" s="47">
        <f>J17+'10.03.2017'!K17</f>
        <v>20</v>
      </c>
      <c r="L17" s="46">
        <v>0</v>
      </c>
      <c r="M17" s="43">
        <f>L17+'10.03.2017'!M17</f>
        <v>0</v>
      </c>
      <c r="N17" s="44">
        <v>142.5</v>
      </c>
      <c r="O17" s="49">
        <f>N17+'10.03.2017'!O17</f>
        <v>965.5</v>
      </c>
      <c r="P17" s="100">
        <v>36.200000000000003</v>
      </c>
      <c r="Q17" s="51">
        <f>P17+'10.03.2017'!Q17</f>
        <v>743.6</v>
      </c>
      <c r="R17" s="70">
        <v>0.41</v>
      </c>
      <c r="S17" s="53">
        <f>R17+'10.03.2017'!S17</f>
        <v>4</v>
      </c>
      <c r="T17" s="100">
        <v>0</v>
      </c>
      <c r="U17" s="51">
        <f>T17+'10.03.2017'!U17</f>
        <v>0.25</v>
      </c>
      <c r="V17" s="101">
        <v>0</v>
      </c>
      <c r="W17" s="55">
        <f>V17+'10.03.2017'!W17</f>
        <v>0</v>
      </c>
      <c r="X17" s="85">
        <v>0</v>
      </c>
      <c r="Y17" s="57">
        <f>X17+'10.03.2017'!Y17</f>
        <v>0.17399999999999999</v>
      </c>
      <c r="Z17" s="85">
        <v>3</v>
      </c>
      <c r="AA17" s="58">
        <f>Z17+'10.03.2017'!AA17</f>
        <v>78</v>
      </c>
      <c r="AB17" s="85">
        <v>1</v>
      </c>
      <c r="AC17" s="59">
        <f>AB17+'10.03.2017'!AC17</f>
        <v>27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5.8571428571428568</v>
      </c>
      <c r="D18" s="80">
        <f t="shared" si="0"/>
        <v>8</v>
      </c>
      <c r="E18" s="92">
        <f t="shared" si="0"/>
        <v>41</v>
      </c>
      <c r="F18" s="66">
        <v>1</v>
      </c>
      <c r="G18" s="45">
        <f>F18+'10.03.2017'!G18</f>
        <v>7</v>
      </c>
      <c r="H18" s="67">
        <v>7</v>
      </c>
      <c r="I18" s="47">
        <f>H18+'10.03.2017'!I18</f>
        <v>31</v>
      </c>
      <c r="J18" s="68">
        <v>0</v>
      </c>
      <c r="K18" s="47">
        <f>J18+'10.03.2017'!K18</f>
        <v>3</v>
      </c>
      <c r="L18" s="68">
        <v>0</v>
      </c>
      <c r="M18" s="43">
        <f>L18+'10.03.2017'!M18</f>
        <v>0</v>
      </c>
      <c r="N18" s="69">
        <v>18</v>
      </c>
      <c r="O18" s="49">
        <f>N18+'10.03.2017'!O18</f>
        <v>97</v>
      </c>
      <c r="P18" s="104">
        <v>14</v>
      </c>
      <c r="Q18" s="51">
        <f>P18+'10.03.2017'!Q18</f>
        <v>122.5</v>
      </c>
      <c r="R18" s="79">
        <v>0</v>
      </c>
      <c r="S18" s="53">
        <f>R18+'10.03.2017'!S18</f>
        <v>0</v>
      </c>
      <c r="T18" s="80">
        <v>0</v>
      </c>
      <c r="U18" s="51">
        <f>T18+'10.03.2017'!U18</f>
        <v>0</v>
      </c>
      <c r="V18" s="80">
        <v>0</v>
      </c>
      <c r="W18" s="55">
        <f>V18+'10.03.2017'!W18</f>
        <v>0</v>
      </c>
      <c r="X18" s="105">
        <v>2.2499999999999998E-3</v>
      </c>
      <c r="Y18" s="57">
        <f>X18+'10.03.2017'!Y18</f>
        <v>3.8499999999999997E-3</v>
      </c>
      <c r="Z18" s="80">
        <v>1</v>
      </c>
      <c r="AA18" s="58">
        <f>Z18+'10.03.2017'!AA18</f>
        <v>3</v>
      </c>
      <c r="AB18" s="80">
        <v>0</v>
      </c>
      <c r="AC18" s="59">
        <f>AB18+'10.03.2017'!AC18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2.25</v>
      </c>
      <c r="D19" s="85">
        <v>1</v>
      </c>
      <c r="E19" s="109">
        <f t="shared" si="0"/>
        <v>18</v>
      </c>
      <c r="F19" s="110">
        <v>3</v>
      </c>
      <c r="G19" s="45">
        <f>F19+'10.03.2017'!G19</f>
        <v>11</v>
      </c>
      <c r="H19" s="111">
        <v>1</v>
      </c>
      <c r="I19" s="47">
        <f>H19+'10.03.2017'!I19</f>
        <v>6</v>
      </c>
      <c r="J19" s="111">
        <v>1</v>
      </c>
      <c r="K19" s="47">
        <f>J19+'10.03.2017'!K19</f>
        <v>1</v>
      </c>
      <c r="L19" s="111">
        <v>0</v>
      </c>
      <c r="M19" s="43">
        <f>L19+'10.03.2017'!M19</f>
        <v>0</v>
      </c>
      <c r="N19" s="110">
        <v>0</v>
      </c>
      <c r="O19" s="49">
        <f>N19+'10.03.2017'!O19</f>
        <v>0</v>
      </c>
      <c r="P19" s="112">
        <v>5</v>
      </c>
      <c r="Q19" s="51">
        <f>P19+'10.03.2017'!Q19</f>
        <v>212</v>
      </c>
      <c r="R19" s="113">
        <v>0</v>
      </c>
      <c r="S19" s="53">
        <f>R19+'10.03.2017'!S19</f>
        <v>35.18</v>
      </c>
      <c r="T19" s="114">
        <v>0</v>
      </c>
      <c r="U19" s="51">
        <f>T19+'10.03.2017'!U19</f>
        <v>0</v>
      </c>
      <c r="V19" s="114">
        <v>0</v>
      </c>
      <c r="W19" s="55">
        <f>V19+'10.03.2017'!W19</f>
        <v>0</v>
      </c>
      <c r="X19" s="114">
        <v>8.0000000000000002E-3</v>
      </c>
      <c r="Y19" s="57">
        <f>X19+'10.03.2017'!Y19</f>
        <v>8.0000000000000002E-3</v>
      </c>
      <c r="Z19" s="114">
        <v>2</v>
      </c>
      <c r="AA19" s="58">
        <f>Z19+'10.03.2017'!AA19</f>
        <v>42</v>
      </c>
      <c r="AB19" s="115">
        <v>1</v>
      </c>
      <c r="AC19" s="59">
        <f>AB19+'10.03.2017'!AC19</f>
        <v>2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9.727699530516432</v>
      </c>
      <c r="D20" s="119">
        <f t="shared" si="0"/>
        <v>280</v>
      </c>
      <c r="E20" s="120">
        <f t="shared" si="0"/>
        <v>2072</v>
      </c>
      <c r="F20" s="121">
        <f t="shared" ref="F20:AC20" si="2">F19+F18+F17+F16+F15+F14+F13+F12+F11+F10</f>
        <v>185</v>
      </c>
      <c r="G20" s="121">
        <f t="shared" si="2"/>
        <v>1113</v>
      </c>
      <c r="H20" s="121">
        <f t="shared" si="2"/>
        <v>81</v>
      </c>
      <c r="I20" s="122">
        <f t="shared" si="2"/>
        <v>750</v>
      </c>
      <c r="J20" s="121">
        <f t="shared" si="2"/>
        <v>11</v>
      </c>
      <c r="K20" s="122">
        <f t="shared" si="2"/>
        <v>191</v>
      </c>
      <c r="L20" s="121">
        <f t="shared" si="2"/>
        <v>3</v>
      </c>
      <c r="M20" s="121">
        <f t="shared" si="2"/>
        <v>18</v>
      </c>
      <c r="N20" s="123">
        <f t="shared" si="2"/>
        <v>2505</v>
      </c>
      <c r="O20" s="124">
        <f t="shared" si="2"/>
        <v>10877.900000000001</v>
      </c>
      <c r="P20" s="125">
        <f>P19+P18+P17+P16+P15+P14+P13+P12+P11+P10</f>
        <v>965.12340000000006</v>
      </c>
      <c r="Q20" s="125">
        <f t="shared" si="2"/>
        <v>8479.5669600000001</v>
      </c>
      <c r="R20" s="125">
        <f t="shared" si="2"/>
        <v>78.320999999999998</v>
      </c>
      <c r="S20" s="126">
        <f t="shared" si="2"/>
        <v>6285.1610000000001</v>
      </c>
      <c r="T20" s="125">
        <f t="shared" si="2"/>
        <v>175.20552999999998</v>
      </c>
      <c r="U20" s="125">
        <f t="shared" si="2"/>
        <v>6820.7715300000009</v>
      </c>
      <c r="V20" s="122">
        <f t="shared" si="2"/>
        <v>21</v>
      </c>
      <c r="W20" s="122">
        <f t="shared" si="2"/>
        <v>94</v>
      </c>
      <c r="X20" s="125">
        <f t="shared" si="2"/>
        <v>0.49105999999999994</v>
      </c>
      <c r="Y20" s="125">
        <f t="shared" si="2"/>
        <v>5.3220325000000006</v>
      </c>
      <c r="Z20" s="126">
        <f t="shared" si="2"/>
        <v>4452</v>
      </c>
      <c r="AA20" s="121">
        <f t="shared" si="2"/>
        <v>8434</v>
      </c>
      <c r="AB20" s="121">
        <f t="shared" si="2"/>
        <v>37</v>
      </c>
      <c r="AC20" s="121">
        <f t="shared" si="2"/>
        <v>129</v>
      </c>
    </row>
    <row r="21" spans="1:29" s="135" customFormat="1" ht="57" customHeight="1" thickBot="1" x14ac:dyDescent="0.45">
      <c r="A21" s="128" t="s">
        <v>39</v>
      </c>
      <c r="B21" s="129">
        <v>203</v>
      </c>
      <c r="C21" s="130">
        <v>14.06</v>
      </c>
      <c r="D21" s="131">
        <v>329</v>
      </c>
      <c r="E21" s="132">
        <v>2855</v>
      </c>
      <c r="F21" s="133">
        <v>201</v>
      </c>
      <c r="G21" s="134">
        <v>1668</v>
      </c>
      <c r="H21" s="134">
        <v>113</v>
      </c>
      <c r="I21" s="134">
        <v>967</v>
      </c>
      <c r="J21" s="134">
        <v>15</v>
      </c>
      <c r="K21" s="134">
        <v>214</v>
      </c>
      <c r="L21" s="134">
        <v>0</v>
      </c>
      <c r="M21" s="134">
        <v>6</v>
      </c>
      <c r="N21" s="134">
        <v>1207.5999999999999</v>
      </c>
      <c r="O21" s="134">
        <v>10319.1</v>
      </c>
      <c r="P21" s="134">
        <v>290.63099999999997</v>
      </c>
      <c r="Q21" s="134">
        <v>5464.7420000000002</v>
      </c>
      <c r="R21" s="134">
        <v>43.021000000000001</v>
      </c>
      <c r="S21" s="134">
        <v>1770.7</v>
      </c>
      <c r="T21" s="134">
        <v>21.19</v>
      </c>
      <c r="U21" s="134">
        <v>1604.7715000000001</v>
      </c>
      <c r="V21" s="134">
        <v>15</v>
      </c>
      <c r="W21" s="134">
        <v>111</v>
      </c>
      <c r="X21" s="134">
        <v>0.499</v>
      </c>
      <c r="Y21" s="134">
        <v>8.25</v>
      </c>
      <c r="Z21" s="134">
        <v>4198</v>
      </c>
      <c r="AA21" s="134">
        <v>21714</v>
      </c>
      <c r="AB21" s="134">
        <v>50</v>
      </c>
      <c r="AC21" s="134">
        <v>217</v>
      </c>
    </row>
    <row r="22" spans="1:29" s="72" customFormat="1" ht="53.25" customHeight="1" thickBot="1" x14ac:dyDescent="0.45">
      <c r="A22" s="136" t="s">
        <v>34</v>
      </c>
      <c r="B22" s="137">
        <f>B20-B21</f>
        <v>10</v>
      </c>
      <c r="C22" s="137">
        <f>C20-C21</f>
        <v>-4.3323004694835685</v>
      </c>
      <c r="D22" s="137">
        <f t="shared" ref="D22:AC22" si="3">D20-D21</f>
        <v>-49</v>
      </c>
      <c r="E22" s="138">
        <f t="shared" si="3"/>
        <v>-783</v>
      </c>
      <c r="F22" s="139">
        <f t="shared" si="3"/>
        <v>-16</v>
      </c>
      <c r="G22" s="140">
        <f t="shared" si="3"/>
        <v>-555</v>
      </c>
      <c r="H22" s="140">
        <f t="shared" si="3"/>
        <v>-32</v>
      </c>
      <c r="I22" s="140">
        <f t="shared" si="3"/>
        <v>-217</v>
      </c>
      <c r="J22" s="140">
        <f t="shared" si="3"/>
        <v>-4</v>
      </c>
      <c r="K22" s="140">
        <f t="shared" si="3"/>
        <v>-23</v>
      </c>
      <c r="L22" s="140">
        <f t="shared" si="3"/>
        <v>3</v>
      </c>
      <c r="M22" s="140">
        <f t="shared" si="3"/>
        <v>12</v>
      </c>
      <c r="N22" s="141">
        <f t="shared" si="3"/>
        <v>1297.4000000000001</v>
      </c>
      <c r="O22" s="140">
        <f t="shared" si="3"/>
        <v>558.80000000000109</v>
      </c>
      <c r="P22" s="140">
        <f t="shared" si="3"/>
        <v>674.49240000000009</v>
      </c>
      <c r="Q22" s="142">
        <f>Q20-Q21</f>
        <v>3014.8249599999999</v>
      </c>
      <c r="R22" s="141">
        <f t="shared" si="3"/>
        <v>35.299999999999997</v>
      </c>
      <c r="S22" s="140">
        <f t="shared" si="3"/>
        <v>4514.4610000000002</v>
      </c>
      <c r="T22" s="140">
        <f t="shared" si="3"/>
        <v>154.01552999999998</v>
      </c>
      <c r="U22" s="140">
        <f t="shared" si="3"/>
        <v>5216.0000300000011</v>
      </c>
      <c r="V22" s="140">
        <f t="shared" si="3"/>
        <v>6</v>
      </c>
      <c r="W22" s="140">
        <f t="shared" si="3"/>
        <v>-17</v>
      </c>
      <c r="X22" s="143">
        <f t="shared" si="3"/>
        <v>-7.9400000000000581E-3</v>
      </c>
      <c r="Y22" s="143">
        <f t="shared" si="3"/>
        <v>-2.9279674999999994</v>
      </c>
      <c r="Z22" s="140">
        <f t="shared" si="3"/>
        <v>254</v>
      </c>
      <c r="AA22" s="140">
        <f t="shared" si="3"/>
        <v>-13280</v>
      </c>
      <c r="AB22" s="140">
        <f t="shared" si="3"/>
        <v>-13</v>
      </c>
      <c r="AC22" s="138">
        <f t="shared" si="3"/>
        <v>-88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x14ac:dyDescent="0.25">
      <c r="K27" s="153"/>
    </row>
    <row r="31" spans="1:29" ht="23.25" x14ac:dyDescent="0.3">
      <c r="A31" s="595" t="s">
        <v>37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 t="s">
        <v>38</v>
      </c>
      <c r="W31" s="597"/>
      <c r="X31" s="597"/>
      <c r="Y31" s="597"/>
    </row>
    <row r="33" ht="31.5" customHeight="1" x14ac:dyDescent="0.25"/>
  </sheetData>
  <mergeCells count="36"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  <mergeCell ref="AB5:AC6"/>
    <mergeCell ref="F6:G6"/>
    <mergeCell ref="H6:I6"/>
    <mergeCell ref="J6:K6"/>
    <mergeCell ref="L6:M6"/>
    <mergeCell ref="Z7:AA7"/>
    <mergeCell ref="AB7:AC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32" zoomScaleNormal="40" zoomScaleSheetLayoutView="32" workbookViewId="0">
      <pane ySplit="9" topLeftCell="A10" activePane="bottomLeft" state="frozen"/>
      <selection pane="bottomLeft" activeCell="P10" sqref="P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42798</v>
      </c>
      <c r="K3" s="9" t="s">
        <v>2</v>
      </c>
      <c r="L3" s="8">
        <v>42804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210"/>
      <c r="E8" s="212"/>
      <c r="F8" s="215"/>
      <c r="G8" s="216"/>
      <c r="H8" s="21"/>
      <c r="I8" s="21"/>
      <c r="J8" s="217"/>
      <c r="K8" s="217"/>
      <c r="L8" s="217"/>
      <c r="M8" s="212"/>
      <c r="N8" s="23"/>
      <c r="O8" s="24"/>
      <c r="P8" s="213"/>
      <c r="Q8" s="214"/>
      <c r="R8" s="210"/>
      <c r="S8" s="211"/>
      <c r="T8" s="210"/>
      <c r="U8" s="211"/>
      <c r="V8" s="210"/>
      <c r="W8" s="211"/>
      <c r="X8" s="210"/>
      <c r="Y8" s="211"/>
      <c r="Z8" s="210"/>
      <c r="AA8" s="211"/>
      <c r="AB8" s="210"/>
      <c r="AC8" s="212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11.266666666666667</v>
      </c>
      <c r="D10" s="42">
        <f t="shared" ref="D10:E20" si="0">F10+H10+J10+L10</f>
        <v>90</v>
      </c>
      <c r="E10" s="43">
        <f t="shared" si="0"/>
        <v>507</v>
      </c>
      <c r="F10" s="44">
        <v>71</v>
      </c>
      <c r="G10" s="45">
        <f>F10+'3.03.2017'!G10</f>
        <v>304</v>
      </c>
      <c r="H10" s="46">
        <v>14</v>
      </c>
      <c r="I10" s="47">
        <f>H10+'3.03.2017'!I10</f>
        <v>154</v>
      </c>
      <c r="J10" s="46">
        <v>3</v>
      </c>
      <c r="K10" s="47">
        <f>J10+'3.03.2017'!K10</f>
        <v>34</v>
      </c>
      <c r="L10" s="46">
        <v>2</v>
      </c>
      <c r="M10" s="43">
        <f>L10+'3.03.2017'!M10</f>
        <v>15</v>
      </c>
      <c r="N10" s="48">
        <v>79.5</v>
      </c>
      <c r="O10" s="49">
        <f>N10+'3.03.2017'!O10</f>
        <v>3089.3</v>
      </c>
      <c r="P10" s="50">
        <v>327.5</v>
      </c>
      <c r="Q10" s="51">
        <f>P10+'3.03.2017'!Q10</f>
        <v>2332.9011300000002</v>
      </c>
      <c r="R10" s="52">
        <v>46.656999999999996</v>
      </c>
      <c r="S10" s="53">
        <f>R10+'3.03.2017'!S10</f>
        <v>164.00199999999998</v>
      </c>
      <c r="T10" s="42">
        <v>0</v>
      </c>
      <c r="U10" s="51">
        <f>T10+'3.03.2017'!U10</f>
        <v>170.82</v>
      </c>
      <c r="V10" s="54">
        <v>17</v>
      </c>
      <c r="W10" s="55">
        <f>V10+'3.03.2017'!W10</f>
        <v>30</v>
      </c>
      <c r="X10" s="56">
        <v>0.85250000000000004</v>
      </c>
      <c r="Y10" s="57">
        <f>X10+'3.03.2017'!Y10</f>
        <v>1.4460025000000001</v>
      </c>
      <c r="Z10" s="42">
        <v>627</v>
      </c>
      <c r="AA10" s="58">
        <f>Z10+'3.03.2017'!AA10</f>
        <v>1506</v>
      </c>
      <c r="AB10" s="56">
        <v>10</v>
      </c>
      <c r="AC10" s="59">
        <f>AB10+'3.03.2017'!AC10</f>
        <v>34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14.142857142857142</v>
      </c>
      <c r="D11" s="64">
        <f t="shared" si="0"/>
        <v>15</v>
      </c>
      <c r="E11" s="65">
        <f t="shared" si="0"/>
        <v>99</v>
      </c>
      <c r="F11" s="66">
        <v>0</v>
      </c>
      <c r="G11" s="45">
        <f>F11+'3.03.2017'!G11</f>
        <v>9</v>
      </c>
      <c r="H11" s="67">
        <v>15</v>
      </c>
      <c r="I11" s="47">
        <f>H11+'3.03.2017'!I11</f>
        <v>90</v>
      </c>
      <c r="J11" s="68">
        <v>0</v>
      </c>
      <c r="K11" s="47">
        <f>J11+'3.03.2017'!K11</f>
        <v>0</v>
      </c>
      <c r="L11" s="68">
        <v>0</v>
      </c>
      <c r="M11" s="43">
        <f>L11+'3.03.2017'!M11</f>
        <v>0</v>
      </c>
      <c r="N11" s="69">
        <v>242</v>
      </c>
      <c r="O11" s="49">
        <f>N11+'3.03.2017'!O11</f>
        <v>458.3</v>
      </c>
      <c r="P11" s="52">
        <v>3</v>
      </c>
      <c r="Q11" s="51">
        <f>P11+'3.03.2017'!Q11</f>
        <v>145</v>
      </c>
      <c r="R11" s="70">
        <v>0</v>
      </c>
      <c r="S11" s="53">
        <f>R11+'3.03.2017'!S11</f>
        <v>1.75</v>
      </c>
      <c r="T11" s="42">
        <v>0</v>
      </c>
      <c r="U11" s="51">
        <f>T11+'3.03.2017'!U11</f>
        <v>0.5</v>
      </c>
      <c r="V11" s="42">
        <v>0</v>
      </c>
      <c r="W11" s="55">
        <f>V11+'3.03.2017'!W11</f>
        <v>0</v>
      </c>
      <c r="X11" s="42">
        <v>0</v>
      </c>
      <c r="Y11" s="57">
        <f>X11+'3.03.2017'!Y11</f>
        <v>0.29640000000000005</v>
      </c>
      <c r="Z11" s="42">
        <v>0</v>
      </c>
      <c r="AA11" s="58">
        <f>Z11+'3.03.2017'!AA11</f>
        <v>119</v>
      </c>
      <c r="AB11" s="42">
        <v>0</v>
      </c>
      <c r="AC11" s="59">
        <f>AB11+'3.03.2017'!AC11</f>
        <v>4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7.8125</v>
      </c>
      <c r="D12" s="56">
        <f>F12+H12+J12+L12</f>
        <v>51</v>
      </c>
      <c r="E12" s="59">
        <f t="shared" si="0"/>
        <v>375</v>
      </c>
      <c r="F12" s="76">
        <v>43</v>
      </c>
      <c r="G12" s="45">
        <f>F12+'3.03.2017'!G12</f>
        <v>260</v>
      </c>
      <c r="H12" s="77">
        <v>2</v>
      </c>
      <c r="I12" s="47">
        <f>H12+'3.03.2017'!I12</f>
        <v>82</v>
      </c>
      <c r="J12" s="77">
        <v>6</v>
      </c>
      <c r="K12" s="47">
        <f>J12+'3.03.2017'!K12</f>
        <v>33</v>
      </c>
      <c r="L12" s="77">
        <v>0</v>
      </c>
      <c r="M12" s="43">
        <f>L12+'3.03.2017'!M12</f>
        <v>0</v>
      </c>
      <c r="N12" s="76">
        <v>413</v>
      </c>
      <c r="O12" s="49">
        <f>N12+'3.03.2017'!O12</f>
        <v>1311.5</v>
      </c>
      <c r="P12" s="52">
        <v>56.2</v>
      </c>
      <c r="Q12" s="51">
        <f>P12+'3.03.2017'!Q12</f>
        <v>1797.489</v>
      </c>
      <c r="R12" s="52">
        <v>25.297000000000001</v>
      </c>
      <c r="S12" s="53">
        <f>R12+'3.03.2017'!S12</f>
        <v>45.570999999999998</v>
      </c>
      <c r="T12" s="42">
        <v>31.702999999999999</v>
      </c>
      <c r="U12" s="51">
        <f>T12+'3.03.2017'!U12</f>
        <v>41.478000000000002</v>
      </c>
      <c r="V12" s="42">
        <v>5</v>
      </c>
      <c r="W12" s="55">
        <f>V12+'3.03.2017'!W12</f>
        <v>7</v>
      </c>
      <c r="X12" s="50">
        <v>0.65031000000000005</v>
      </c>
      <c r="Y12" s="57">
        <f>X12+'3.03.2017'!Y12</f>
        <v>1.6787700000000001</v>
      </c>
      <c r="Z12" s="42">
        <v>542</v>
      </c>
      <c r="AA12" s="58">
        <f>Z12+'3.03.2017'!AA12</f>
        <v>1194</v>
      </c>
      <c r="AB12" s="42">
        <v>11</v>
      </c>
      <c r="AC12" s="59">
        <f>AB12+'3.03.2017'!AC12</f>
        <v>19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11.447368421052632</v>
      </c>
      <c r="D13" s="64">
        <f>F13+H13+J13+L13</f>
        <v>23</v>
      </c>
      <c r="E13" s="78">
        <f t="shared" si="0"/>
        <v>435</v>
      </c>
      <c r="F13" s="66">
        <v>9</v>
      </c>
      <c r="G13" s="45">
        <f>F13+'3.03.2017'!G13</f>
        <v>171</v>
      </c>
      <c r="H13" s="68">
        <v>14</v>
      </c>
      <c r="I13" s="47">
        <f>H13+'3.03.2017'!I13</f>
        <v>221</v>
      </c>
      <c r="J13" s="68">
        <v>0</v>
      </c>
      <c r="K13" s="47">
        <f>J13+'3.03.2017'!K13</f>
        <v>43</v>
      </c>
      <c r="L13" s="68">
        <v>0</v>
      </c>
      <c r="M13" s="43">
        <f>L13+'3.03.2017'!M13</f>
        <v>0</v>
      </c>
      <c r="N13" s="69">
        <v>38</v>
      </c>
      <c r="O13" s="49">
        <f>N13+'3.03.2017'!O13</f>
        <v>1697.3000000000002</v>
      </c>
      <c r="P13" s="79">
        <v>58.051000000000002</v>
      </c>
      <c r="Q13" s="51">
        <f>P13+'3.03.2017'!Q13</f>
        <v>1024.251</v>
      </c>
      <c r="R13" s="79">
        <v>0</v>
      </c>
      <c r="S13" s="53">
        <f>R13+'3.03.2017'!S13</f>
        <v>23.861999999999998</v>
      </c>
      <c r="T13" s="80">
        <v>0</v>
      </c>
      <c r="U13" s="51">
        <f>T13+'3.03.2017'!U13</f>
        <v>98.083000000000013</v>
      </c>
      <c r="V13" s="80">
        <v>3</v>
      </c>
      <c r="W13" s="55">
        <f>V13+'3.03.2017'!W13</f>
        <v>36</v>
      </c>
      <c r="X13" s="81">
        <v>3.7600000000000001E-2</v>
      </c>
      <c r="Y13" s="57">
        <f>X13+'3.03.2017'!Y13</f>
        <v>0.8216</v>
      </c>
      <c r="Z13" s="80">
        <v>24</v>
      </c>
      <c r="AA13" s="58">
        <f>Z13+'3.03.2017'!AA13</f>
        <v>447</v>
      </c>
      <c r="AB13" s="80">
        <v>0</v>
      </c>
      <c r="AC13" s="59">
        <f>AB13+'3.03.2017'!AC13</f>
        <v>7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3.64</v>
      </c>
      <c r="D14" s="56">
        <f t="shared" si="0"/>
        <v>26</v>
      </c>
      <c r="E14" s="82">
        <f t="shared" si="0"/>
        <v>91</v>
      </c>
      <c r="F14" s="76">
        <v>17</v>
      </c>
      <c r="G14" s="45">
        <f>F14+'3.03.2017'!G14</f>
        <v>38</v>
      </c>
      <c r="H14" s="77">
        <v>6</v>
      </c>
      <c r="I14" s="47">
        <f>H14+'3.03.2017'!I14</f>
        <v>31</v>
      </c>
      <c r="J14" s="77">
        <v>3</v>
      </c>
      <c r="K14" s="47">
        <f>J14+'3.03.2017'!K14</f>
        <v>22</v>
      </c>
      <c r="L14" s="77">
        <v>0</v>
      </c>
      <c r="M14" s="43">
        <f>L14+'3.03.2017'!M14</f>
        <v>0</v>
      </c>
      <c r="N14" s="83">
        <v>12</v>
      </c>
      <c r="O14" s="49">
        <f>N14+'3.03.2017'!O14</f>
        <v>558</v>
      </c>
      <c r="P14" s="42">
        <v>11.45881</v>
      </c>
      <c r="Q14" s="51">
        <f>P14+'3.03.2017'!Q14</f>
        <v>478.37643000000003</v>
      </c>
      <c r="R14" s="70">
        <v>0</v>
      </c>
      <c r="S14" s="53">
        <f>R14+'3.03.2017'!S14</f>
        <v>1.25</v>
      </c>
      <c r="T14" s="52">
        <v>0</v>
      </c>
      <c r="U14" s="51">
        <f>T14+'3.03.2017'!U14</f>
        <v>2.8</v>
      </c>
      <c r="V14" s="42">
        <v>0</v>
      </c>
      <c r="W14" s="55">
        <f>V14+'3.03.2017'!W14</f>
        <v>0</v>
      </c>
      <c r="X14" s="84">
        <v>4.5199999999999997E-2</v>
      </c>
      <c r="Y14" s="57">
        <f>X14+'3.03.2017'!Y14</f>
        <v>0.12969999999999998</v>
      </c>
      <c r="Z14" s="85">
        <v>24</v>
      </c>
      <c r="AA14" s="58">
        <f>Z14+'3.03.2017'!AA14</f>
        <v>54</v>
      </c>
      <c r="AB14" s="56">
        <v>0</v>
      </c>
      <c r="AC14" s="59">
        <f>AB14+'3.03.2017'!AC14</f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4.5</v>
      </c>
      <c r="D15" s="64">
        <f t="shared" si="0"/>
        <v>10</v>
      </c>
      <c r="E15" s="78">
        <f t="shared" si="0"/>
        <v>63</v>
      </c>
      <c r="F15" s="86">
        <v>8</v>
      </c>
      <c r="G15" s="45">
        <f>F15+'3.03.2017'!G15</f>
        <v>53</v>
      </c>
      <c r="H15" s="68">
        <v>1</v>
      </c>
      <c r="I15" s="47">
        <f>H15+'3.03.2017'!I15</f>
        <v>8</v>
      </c>
      <c r="J15" s="87">
        <v>1</v>
      </c>
      <c r="K15" s="47">
        <f>J15+'3.03.2017'!K15</f>
        <v>2</v>
      </c>
      <c r="L15" s="87">
        <v>0</v>
      </c>
      <c r="M15" s="43">
        <f>L15+'3.03.2017'!M15</f>
        <v>0</v>
      </c>
      <c r="N15" s="88">
        <v>0</v>
      </c>
      <c r="O15" s="49">
        <f>N15+'3.03.2017'!O15</f>
        <v>161.19999999999999</v>
      </c>
      <c r="P15" s="79">
        <v>0</v>
      </c>
      <c r="Q15" s="51">
        <f>P15+'3.03.2017'!Q15</f>
        <v>533.4</v>
      </c>
      <c r="R15" s="79">
        <v>0</v>
      </c>
      <c r="S15" s="53">
        <f>R15+'3.03.2017'!S15</f>
        <v>5926.8850000000002</v>
      </c>
      <c r="T15" s="80">
        <v>400</v>
      </c>
      <c r="U15" s="51">
        <f>T15+'3.03.2017'!U15</f>
        <v>6326.8850000000002</v>
      </c>
      <c r="V15" s="64">
        <v>0</v>
      </c>
      <c r="W15" s="55">
        <f>V15+'3.03.2017'!W15</f>
        <v>0</v>
      </c>
      <c r="X15" s="64">
        <v>1.2E-2</v>
      </c>
      <c r="Y15" s="57">
        <f>X15+'3.03.2017'!Y15</f>
        <v>0.14800000000000002</v>
      </c>
      <c r="Z15" s="64">
        <v>20</v>
      </c>
      <c r="AA15" s="58">
        <f>Z15+'3.03.2017'!AA15</f>
        <v>169</v>
      </c>
      <c r="AB15" s="64">
        <v>0</v>
      </c>
      <c r="AC15" s="59">
        <f>AB15+'3.03.2017'!AC15</f>
        <v>0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6.5555555555555554</v>
      </c>
      <c r="D16" s="80">
        <f t="shared" si="0"/>
        <v>6</v>
      </c>
      <c r="E16" s="92">
        <f t="shared" si="0"/>
        <v>59</v>
      </c>
      <c r="F16" s="66">
        <v>4</v>
      </c>
      <c r="G16" s="45">
        <f>F16+'3.03.2017'!G16</f>
        <v>33</v>
      </c>
      <c r="H16" s="68">
        <v>0</v>
      </c>
      <c r="I16" s="47">
        <f>H16+'3.03.2017'!I16</f>
        <v>2</v>
      </c>
      <c r="J16" s="68">
        <v>2</v>
      </c>
      <c r="K16" s="47">
        <f>J16+'3.03.2017'!K16</f>
        <v>24</v>
      </c>
      <c r="L16" s="68">
        <v>0</v>
      </c>
      <c r="M16" s="43">
        <f>L16+'3.03.2017'!M16</f>
        <v>0</v>
      </c>
      <c r="N16" s="69">
        <v>5</v>
      </c>
      <c r="O16" s="49">
        <f>N16+'3.03.2017'!O16</f>
        <v>195.3</v>
      </c>
      <c r="P16" s="79">
        <v>20.164000000000001</v>
      </c>
      <c r="Q16" s="51">
        <f>P16+'3.03.2017'!Q16</f>
        <v>180.12599999999998</v>
      </c>
      <c r="R16" s="79">
        <v>1.25</v>
      </c>
      <c r="S16" s="53">
        <f>R16+'3.03.2017'!S16</f>
        <v>4.75</v>
      </c>
      <c r="T16" s="93">
        <v>0</v>
      </c>
      <c r="U16" s="51">
        <f>T16+'3.03.2017'!U16</f>
        <v>4.75</v>
      </c>
      <c r="V16" s="94">
        <v>0</v>
      </c>
      <c r="W16" s="55">
        <f>V16+'3.03.2017'!W16</f>
        <v>0</v>
      </c>
      <c r="X16" s="95">
        <v>8.6999999999999994E-3</v>
      </c>
      <c r="Y16" s="57">
        <f>X16+'3.03.2017'!Y16</f>
        <v>0.13490000000000002</v>
      </c>
      <c r="Z16" s="79">
        <v>88</v>
      </c>
      <c r="AA16" s="58">
        <f>Z16+'3.03.2017'!AA16</f>
        <v>376</v>
      </c>
      <c r="AB16" s="80">
        <v>0</v>
      </c>
      <c r="AC16" s="59">
        <f>AB16+'3.03.2017'!AC16</f>
        <v>1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9.75</v>
      </c>
      <c r="D17" s="85">
        <f t="shared" si="0"/>
        <v>16</v>
      </c>
      <c r="E17" s="99">
        <f t="shared" si="0"/>
        <v>117</v>
      </c>
      <c r="F17" s="44">
        <v>8</v>
      </c>
      <c r="G17" s="45">
        <f>F17+'3.03.2017'!G17</f>
        <v>46</v>
      </c>
      <c r="H17" s="46">
        <v>5</v>
      </c>
      <c r="I17" s="47">
        <f>H17+'3.03.2017'!I17</f>
        <v>52</v>
      </c>
      <c r="J17" s="89">
        <v>3</v>
      </c>
      <c r="K17" s="47">
        <f>J17+'3.03.2017'!K17</f>
        <v>19</v>
      </c>
      <c r="L17" s="46">
        <v>0</v>
      </c>
      <c r="M17" s="43">
        <f>L17+'3.03.2017'!M17</f>
        <v>0</v>
      </c>
      <c r="N17" s="44">
        <v>30</v>
      </c>
      <c r="O17" s="49">
        <f>N17+'3.03.2017'!O17</f>
        <v>823</v>
      </c>
      <c r="P17" s="100">
        <v>8</v>
      </c>
      <c r="Q17" s="51">
        <f>P17+'3.03.2017'!Q17</f>
        <v>707.4</v>
      </c>
      <c r="R17" s="70">
        <v>0</v>
      </c>
      <c r="S17" s="53">
        <f>R17+'3.03.2017'!S17</f>
        <v>3.59</v>
      </c>
      <c r="T17" s="100">
        <v>0</v>
      </c>
      <c r="U17" s="51">
        <f>T17+'3.03.2017'!U17</f>
        <v>0.25</v>
      </c>
      <c r="V17" s="101">
        <v>0</v>
      </c>
      <c r="W17" s="55">
        <f>V17+'3.03.2017'!W17</f>
        <v>0</v>
      </c>
      <c r="X17" s="85">
        <v>1.7000000000000001E-2</v>
      </c>
      <c r="Y17" s="57">
        <f>X17+'3.03.2017'!Y17</f>
        <v>0.17399999999999999</v>
      </c>
      <c r="Z17" s="85">
        <v>5</v>
      </c>
      <c r="AA17" s="58">
        <f>Z17+'3.03.2017'!AA17</f>
        <v>75</v>
      </c>
      <c r="AB17" s="85">
        <v>1</v>
      </c>
      <c r="AC17" s="59">
        <f>AB17+'3.03.2017'!AC17</f>
        <v>26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4.7142857142857144</v>
      </c>
      <c r="D18" s="80">
        <f t="shared" si="0"/>
        <v>3</v>
      </c>
      <c r="E18" s="92">
        <f t="shared" si="0"/>
        <v>33</v>
      </c>
      <c r="F18" s="66">
        <v>0</v>
      </c>
      <c r="G18" s="45">
        <f>F18+'3.03.2017'!G18</f>
        <v>6</v>
      </c>
      <c r="H18" s="67">
        <v>3</v>
      </c>
      <c r="I18" s="47">
        <f>H18+'3.03.2017'!I18</f>
        <v>24</v>
      </c>
      <c r="J18" s="68">
        <v>0</v>
      </c>
      <c r="K18" s="47">
        <f>J18+'3.03.2017'!K18</f>
        <v>3</v>
      </c>
      <c r="L18" s="68">
        <v>0</v>
      </c>
      <c r="M18" s="43">
        <f>L18+'3.03.2017'!M18</f>
        <v>0</v>
      </c>
      <c r="N18" s="69">
        <v>6</v>
      </c>
      <c r="O18" s="49">
        <f>N18+'3.03.2017'!O18</f>
        <v>79</v>
      </c>
      <c r="P18" s="104">
        <v>19</v>
      </c>
      <c r="Q18" s="51">
        <f>P18+'3.03.2017'!Q18</f>
        <v>108.5</v>
      </c>
      <c r="R18" s="79">
        <v>0</v>
      </c>
      <c r="S18" s="53">
        <f>R18+'3.03.2017'!S18</f>
        <v>0</v>
      </c>
      <c r="T18" s="80">
        <v>0</v>
      </c>
      <c r="U18" s="51">
        <f>T18+'3.03.2017'!U18</f>
        <v>0</v>
      </c>
      <c r="V18" s="80">
        <v>0</v>
      </c>
      <c r="W18" s="55">
        <f>V18+'3.03.2017'!W18</f>
        <v>0</v>
      </c>
      <c r="X18" s="105">
        <v>0</v>
      </c>
      <c r="Y18" s="57">
        <f>X18+'3.03.2017'!Y18</f>
        <v>1.5999999999999999E-3</v>
      </c>
      <c r="Z18" s="80">
        <v>0</v>
      </c>
      <c r="AA18" s="58">
        <f>Z18+'3.03.2017'!AA18</f>
        <v>2</v>
      </c>
      <c r="AB18" s="80">
        <v>0</v>
      </c>
      <c r="AC18" s="59">
        <f>AB18+'3.03.2017'!AC18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1.625</v>
      </c>
      <c r="D19" s="85">
        <v>1</v>
      </c>
      <c r="E19" s="109">
        <f t="shared" si="0"/>
        <v>13</v>
      </c>
      <c r="F19" s="110">
        <v>1</v>
      </c>
      <c r="G19" s="45">
        <f>F19+'3.03.2017'!G19</f>
        <v>8</v>
      </c>
      <c r="H19" s="111">
        <v>2</v>
      </c>
      <c r="I19" s="47">
        <f>H19+'3.03.2017'!I19</f>
        <v>5</v>
      </c>
      <c r="J19" s="111">
        <v>0</v>
      </c>
      <c r="K19" s="47">
        <f>J19+'3.03.2017'!K19</f>
        <v>0</v>
      </c>
      <c r="L19" s="111">
        <v>0</v>
      </c>
      <c r="M19" s="43">
        <f>L19+'3.03.2017'!M19</f>
        <v>0</v>
      </c>
      <c r="N19" s="110">
        <v>0</v>
      </c>
      <c r="O19" s="49">
        <f>N19+'3.03.2017'!O19</f>
        <v>0</v>
      </c>
      <c r="P19" s="112">
        <v>2</v>
      </c>
      <c r="Q19" s="51">
        <f>P19+'3.03.2017'!Q19</f>
        <v>207</v>
      </c>
      <c r="R19" s="113">
        <v>0</v>
      </c>
      <c r="S19" s="53">
        <f>R19+'3.03.2017'!S19</f>
        <v>35.18</v>
      </c>
      <c r="T19" s="114">
        <v>0</v>
      </c>
      <c r="U19" s="51">
        <f>T19+'3.03.2017'!U19</f>
        <v>0</v>
      </c>
      <c r="V19" s="114">
        <v>0</v>
      </c>
      <c r="W19" s="55">
        <f>V19+'3.03.2017'!W19</f>
        <v>0</v>
      </c>
      <c r="X19" s="114">
        <v>0</v>
      </c>
      <c r="Y19" s="57">
        <f>X19+'3.03.2017'!Y19</f>
        <v>0</v>
      </c>
      <c r="Z19" s="114">
        <v>1</v>
      </c>
      <c r="AA19" s="58">
        <f>Z19+'3.03.2017'!AA19</f>
        <v>40</v>
      </c>
      <c r="AB19" s="115">
        <v>0</v>
      </c>
      <c r="AC19" s="59">
        <f>AB19+'3.03.2017'!AC19</f>
        <v>1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8.4131455399061039</v>
      </c>
      <c r="D20" s="119">
        <f t="shared" si="0"/>
        <v>243</v>
      </c>
      <c r="E20" s="120">
        <f t="shared" si="0"/>
        <v>1792</v>
      </c>
      <c r="F20" s="121">
        <f t="shared" ref="F20:AC20" si="2">F19+F18+F17+F16+F15+F14+F13+F12+F11+F10</f>
        <v>161</v>
      </c>
      <c r="G20" s="121">
        <f t="shared" si="2"/>
        <v>928</v>
      </c>
      <c r="H20" s="121">
        <f t="shared" si="2"/>
        <v>62</v>
      </c>
      <c r="I20" s="122">
        <f t="shared" si="2"/>
        <v>669</v>
      </c>
      <c r="J20" s="121">
        <f t="shared" si="2"/>
        <v>18</v>
      </c>
      <c r="K20" s="122">
        <f t="shared" si="2"/>
        <v>180</v>
      </c>
      <c r="L20" s="121">
        <f t="shared" si="2"/>
        <v>2</v>
      </c>
      <c r="M20" s="121">
        <f t="shared" si="2"/>
        <v>15</v>
      </c>
      <c r="N20" s="123">
        <f t="shared" si="2"/>
        <v>825.5</v>
      </c>
      <c r="O20" s="124">
        <f t="shared" si="2"/>
        <v>8372.9000000000015</v>
      </c>
      <c r="P20" s="125">
        <f>P19+P18+P17+P16+P15+P14+P13+P12+P11+P10</f>
        <v>505.37380999999999</v>
      </c>
      <c r="Q20" s="125">
        <f t="shared" si="2"/>
        <v>7514.4435599999997</v>
      </c>
      <c r="R20" s="125">
        <f t="shared" si="2"/>
        <v>73.203999999999994</v>
      </c>
      <c r="S20" s="126">
        <f t="shared" si="2"/>
        <v>6206.8400000000011</v>
      </c>
      <c r="T20" s="125">
        <f t="shared" si="2"/>
        <v>431.70299999999997</v>
      </c>
      <c r="U20" s="125">
        <f t="shared" si="2"/>
        <v>6645.5659999999998</v>
      </c>
      <c r="V20" s="122">
        <f t="shared" si="2"/>
        <v>25</v>
      </c>
      <c r="W20" s="122">
        <f t="shared" si="2"/>
        <v>73</v>
      </c>
      <c r="X20" s="125">
        <f t="shared" si="2"/>
        <v>1.62331</v>
      </c>
      <c r="Y20" s="125">
        <f t="shared" si="2"/>
        <v>4.8309725000000006</v>
      </c>
      <c r="Z20" s="126">
        <f t="shared" si="2"/>
        <v>1331</v>
      </c>
      <c r="AA20" s="121">
        <f t="shared" si="2"/>
        <v>3982</v>
      </c>
      <c r="AB20" s="121">
        <f t="shared" si="2"/>
        <v>22</v>
      </c>
      <c r="AC20" s="121">
        <f t="shared" si="2"/>
        <v>92</v>
      </c>
    </row>
    <row r="21" spans="1:29" s="135" customFormat="1" ht="57" customHeight="1" thickBot="1" x14ac:dyDescent="0.45">
      <c r="A21" s="128" t="s">
        <v>39</v>
      </c>
      <c r="B21" s="129">
        <v>203</v>
      </c>
      <c r="C21" s="130">
        <v>12.44</v>
      </c>
      <c r="D21" s="131">
        <v>374</v>
      </c>
      <c r="E21" s="132">
        <v>2526</v>
      </c>
      <c r="F21" s="133">
        <v>263</v>
      </c>
      <c r="G21" s="134">
        <v>1467</v>
      </c>
      <c r="H21" s="134">
        <v>96</v>
      </c>
      <c r="I21" s="134">
        <v>854</v>
      </c>
      <c r="J21" s="134">
        <v>14</v>
      </c>
      <c r="K21" s="134">
        <v>199</v>
      </c>
      <c r="L21" s="134">
        <v>1</v>
      </c>
      <c r="M21" s="134">
        <v>6</v>
      </c>
      <c r="N21" s="134">
        <v>1134.9000000000001</v>
      </c>
      <c r="O21" s="134">
        <v>9111.5</v>
      </c>
      <c r="P21" s="134">
        <v>455.54899999999998</v>
      </c>
      <c r="Q21" s="134">
        <v>5174.1109999999999</v>
      </c>
      <c r="R21" s="134">
        <v>41.084000000000003</v>
      </c>
      <c r="S21" s="134">
        <v>1727.7</v>
      </c>
      <c r="T21" s="134">
        <v>16.007000000000001</v>
      </c>
      <c r="U21" s="134">
        <v>1583.5815</v>
      </c>
      <c r="V21" s="134">
        <v>26</v>
      </c>
      <c r="W21" s="134">
        <v>96</v>
      </c>
      <c r="X21" s="134">
        <v>1.6579999999999999</v>
      </c>
      <c r="Y21" s="134">
        <v>7.75</v>
      </c>
      <c r="Z21" s="134">
        <v>8542</v>
      </c>
      <c r="AA21" s="134">
        <v>17516</v>
      </c>
      <c r="AB21" s="134">
        <v>45</v>
      </c>
      <c r="AC21" s="134">
        <v>167</v>
      </c>
    </row>
    <row r="22" spans="1:29" s="72" customFormat="1" ht="53.25" customHeight="1" thickBot="1" x14ac:dyDescent="0.45">
      <c r="A22" s="136" t="s">
        <v>34</v>
      </c>
      <c r="B22" s="137">
        <f>B20-B21</f>
        <v>10</v>
      </c>
      <c r="C22" s="137">
        <f>C20-C21</f>
        <v>-4.0268544600938956</v>
      </c>
      <c r="D22" s="137">
        <f t="shared" ref="D22:AC22" si="3">D20-D21</f>
        <v>-131</v>
      </c>
      <c r="E22" s="138">
        <f t="shared" si="3"/>
        <v>-734</v>
      </c>
      <c r="F22" s="139">
        <f t="shared" si="3"/>
        <v>-102</v>
      </c>
      <c r="G22" s="140">
        <f t="shared" si="3"/>
        <v>-539</v>
      </c>
      <c r="H22" s="140">
        <f t="shared" si="3"/>
        <v>-34</v>
      </c>
      <c r="I22" s="140">
        <f t="shared" si="3"/>
        <v>-185</v>
      </c>
      <c r="J22" s="140">
        <f t="shared" si="3"/>
        <v>4</v>
      </c>
      <c r="K22" s="140">
        <f t="shared" si="3"/>
        <v>-19</v>
      </c>
      <c r="L22" s="140">
        <f t="shared" si="3"/>
        <v>1</v>
      </c>
      <c r="M22" s="140">
        <f t="shared" si="3"/>
        <v>9</v>
      </c>
      <c r="N22" s="141">
        <f t="shared" si="3"/>
        <v>-309.40000000000009</v>
      </c>
      <c r="O22" s="140">
        <f t="shared" si="3"/>
        <v>-738.59999999999854</v>
      </c>
      <c r="P22" s="140">
        <f t="shared" si="3"/>
        <v>49.824810000000014</v>
      </c>
      <c r="Q22" s="142">
        <f>Q20-Q21</f>
        <v>2340.3325599999998</v>
      </c>
      <c r="R22" s="141">
        <f t="shared" si="3"/>
        <v>32.11999999999999</v>
      </c>
      <c r="S22" s="140">
        <f t="shared" si="3"/>
        <v>4479.1400000000012</v>
      </c>
      <c r="T22" s="140">
        <f t="shared" si="3"/>
        <v>415.69599999999997</v>
      </c>
      <c r="U22" s="140">
        <f t="shared" si="3"/>
        <v>5061.9844999999996</v>
      </c>
      <c r="V22" s="140">
        <f t="shared" si="3"/>
        <v>-1</v>
      </c>
      <c r="W22" s="140">
        <f t="shared" si="3"/>
        <v>-23</v>
      </c>
      <c r="X22" s="143">
        <f t="shared" si="3"/>
        <v>-3.4689999999999888E-2</v>
      </c>
      <c r="Y22" s="143">
        <f t="shared" si="3"/>
        <v>-2.9190274999999994</v>
      </c>
      <c r="Z22" s="140">
        <f t="shared" si="3"/>
        <v>-7211</v>
      </c>
      <c r="AA22" s="140">
        <f t="shared" si="3"/>
        <v>-13534</v>
      </c>
      <c r="AB22" s="140">
        <f t="shared" si="3"/>
        <v>-23</v>
      </c>
      <c r="AC22" s="138">
        <f t="shared" si="3"/>
        <v>-75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x14ac:dyDescent="0.25">
      <c r="K27" s="153"/>
    </row>
    <row r="31" spans="1:29" ht="23.25" x14ac:dyDescent="0.3">
      <c r="A31" s="595" t="s">
        <v>37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 t="s">
        <v>38</v>
      </c>
      <c r="W31" s="597"/>
      <c r="X31" s="597"/>
      <c r="Y31" s="597"/>
    </row>
    <row r="33" ht="31.5" customHeight="1" x14ac:dyDescent="0.25"/>
  </sheetData>
  <mergeCells count="36">
    <mergeCell ref="Z7:AA7"/>
    <mergeCell ref="AB7:AC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  <mergeCell ref="AB5:AC6"/>
    <mergeCell ref="F6:G6"/>
    <mergeCell ref="H6:I6"/>
    <mergeCell ref="J6:K6"/>
    <mergeCell ref="L6:M6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40" zoomScaleNormal="40" zoomScaleSheetLayoutView="40" workbookViewId="0">
      <pane ySplit="9" topLeftCell="A10" activePane="bottomLeft" state="frozen"/>
      <selection pane="bottomLeft" activeCell="V10" sqref="V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42794</v>
      </c>
      <c r="K3" s="9" t="s">
        <v>2</v>
      </c>
      <c r="L3" s="8" t="s">
        <v>41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202"/>
      <c r="E8" s="204"/>
      <c r="F8" s="207"/>
      <c r="G8" s="208"/>
      <c r="H8" s="21"/>
      <c r="I8" s="21"/>
      <c r="J8" s="209"/>
      <c r="K8" s="209"/>
      <c r="L8" s="209"/>
      <c r="M8" s="204"/>
      <c r="N8" s="23"/>
      <c r="O8" s="24"/>
      <c r="P8" s="205"/>
      <c r="Q8" s="206"/>
      <c r="R8" s="202"/>
      <c r="S8" s="203"/>
      <c r="T8" s="202"/>
      <c r="U8" s="203"/>
      <c r="V8" s="202"/>
      <c r="W8" s="203"/>
      <c r="X8" s="202"/>
      <c r="Y8" s="203"/>
      <c r="Z8" s="202"/>
      <c r="AA8" s="203"/>
      <c r="AB8" s="202"/>
      <c r="AC8" s="204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9.2666666666666675</v>
      </c>
      <c r="D10" s="42">
        <f t="shared" ref="D10:E20" si="0">F10+H10+J10+L10</f>
        <v>57</v>
      </c>
      <c r="E10" s="43">
        <f t="shared" si="0"/>
        <v>417</v>
      </c>
      <c r="F10" s="44">
        <v>28</v>
      </c>
      <c r="G10" s="45">
        <f>F10+'27.02.2017'!G10</f>
        <v>233</v>
      </c>
      <c r="H10" s="46">
        <v>22</v>
      </c>
      <c r="I10" s="47">
        <f>H10+'27.02.2017'!I10</f>
        <v>140</v>
      </c>
      <c r="J10" s="46">
        <v>4</v>
      </c>
      <c r="K10" s="47">
        <f>J10+'27.02.2017'!K10</f>
        <v>31</v>
      </c>
      <c r="L10" s="46">
        <v>3</v>
      </c>
      <c r="M10" s="43">
        <f>L10+'27.02.2017'!M10</f>
        <v>13</v>
      </c>
      <c r="N10" s="48">
        <v>262</v>
      </c>
      <c r="O10" s="49">
        <f>N10+'27.02.2017'!O10</f>
        <v>3009.8</v>
      </c>
      <c r="P10" s="50">
        <v>253</v>
      </c>
      <c r="Q10" s="51">
        <f>P10+'27.02.2017'!Q10</f>
        <v>2005.4011300000002</v>
      </c>
      <c r="R10" s="52">
        <v>27.5</v>
      </c>
      <c r="S10" s="53">
        <f>R10+'27.02.2017'!S10</f>
        <v>117.34499999999998</v>
      </c>
      <c r="T10" s="42">
        <v>0.875</v>
      </c>
      <c r="U10" s="51">
        <f>T10+'27.02.2017'!U10</f>
        <v>170.82</v>
      </c>
      <c r="V10" s="54">
        <v>3</v>
      </c>
      <c r="W10" s="55">
        <f>V10+'27.02.2017'!W10</f>
        <v>13</v>
      </c>
      <c r="X10" s="56">
        <v>4.1200000000000001E-2</v>
      </c>
      <c r="Y10" s="57">
        <f>X10+'27.02.2017'!Y10</f>
        <v>0.59350250000000004</v>
      </c>
      <c r="Z10" s="42">
        <v>69</v>
      </c>
      <c r="AA10" s="58">
        <f>Z10+'27.02.2017'!AA10</f>
        <v>879</v>
      </c>
      <c r="AB10" s="56">
        <v>7</v>
      </c>
      <c r="AC10" s="59">
        <f>AB10+'27.02.2017'!AC10</f>
        <v>24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12</v>
      </c>
      <c r="D11" s="64">
        <f t="shared" si="0"/>
        <v>22</v>
      </c>
      <c r="E11" s="65">
        <f t="shared" si="0"/>
        <v>84</v>
      </c>
      <c r="F11" s="66">
        <v>5</v>
      </c>
      <c r="G11" s="45">
        <f>F11+'27.02.2017'!G11</f>
        <v>9</v>
      </c>
      <c r="H11" s="67">
        <v>17</v>
      </c>
      <c r="I11" s="47">
        <f>H11+'27.02.2017'!I11</f>
        <v>75</v>
      </c>
      <c r="J11" s="68">
        <v>0</v>
      </c>
      <c r="K11" s="47">
        <f>J11+'27.02.2017'!K11</f>
        <v>0</v>
      </c>
      <c r="L11" s="68">
        <v>0</v>
      </c>
      <c r="M11" s="43">
        <f>L11+'27.02.2017'!M11</f>
        <v>0</v>
      </c>
      <c r="N11" s="69">
        <v>59</v>
      </c>
      <c r="O11" s="49">
        <f>N11+'27.02.2017'!O11</f>
        <v>216.3</v>
      </c>
      <c r="P11" s="52">
        <v>65.5</v>
      </c>
      <c r="Q11" s="51">
        <f>P11+'27.02.2017'!Q11</f>
        <v>142</v>
      </c>
      <c r="R11" s="70">
        <v>0</v>
      </c>
      <c r="S11" s="53">
        <f>R11+'27.02.2017'!S11</f>
        <v>1.75</v>
      </c>
      <c r="T11" s="42">
        <v>0</v>
      </c>
      <c r="U11" s="51">
        <f>T11+'27.02.2017'!U11</f>
        <v>0.5</v>
      </c>
      <c r="V11" s="42">
        <v>0</v>
      </c>
      <c r="W11" s="55">
        <f>V11+'27.02.2017'!W11</f>
        <v>0</v>
      </c>
      <c r="X11" s="42">
        <v>0.1004</v>
      </c>
      <c r="Y11" s="57">
        <f>X11+'27.02.2017'!Y11</f>
        <v>0.29640000000000005</v>
      </c>
      <c r="Z11" s="42">
        <v>30</v>
      </c>
      <c r="AA11" s="58">
        <f>Z11+'27.02.2017'!AA11</f>
        <v>119</v>
      </c>
      <c r="AB11" s="42">
        <v>2</v>
      </c>
      <c r="AC11" s="59">
        <f>AB11+'27.02.2017'!AC11</f>
        <v>4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6.75</v>
      </c>
      <c r="D12" s="56">
        <f>F12+H12+J12+L12</f>
        <v>49</v>
      </c>
      <c r="E12" s="59">
        <f t="shared" si="0"/>
        <v>324</v>
      </c>
      <c r="F12" s="76">
        <v>34</v>
      </c>
      <c r="G12" s="45">
        <f>F12+'27.02.2017'!G12</f>
        <v>217</v>
      </c>
      <c r="H12" s="77">
        <v>10</v>
      </c>
      <c r="I12" s="47">
        <f>H12+'27.02.2017'!I12</f>
        <v>80</v>
      </c>
      <c r="J12" s="77">
        <v>5</v>
      </c>
      <c r="K12" s="47">
        <f>J12+'27.02.2017'!K12</f>
        <v>27</v>
      </c>
      <c r="L12" s="77">
        <v>0</v>
      </c>
      <c r="M12" s="43">
        <f>L12+'27.02.2017'!M12</f>
        <v>0</v>
      </c>
      <c r="N12" s="76">
        <v>94</v>
      </c>
      <c r="O12" s="49">
        <f>N12+'27.02.2017'!O12</f>
        <v>898.5</v>
      </c>
      <c r="P12" s="52">
        <v>25</v>
      </c>
      <c r="Q12" s="51">
        <f>P12+'27.02.2017'!Q12</f>
        <v>1741.289</v>
      </c>
      <c r="R12" s="52">
        <v>7.556</v>
      </c>
      <c r="S12" s="53">
        <f>R12+'27.02.2017'!S12</f>
        <v>20.274000000000001</v>
      </c>
      <c r="T12" s="42">
        <v>0.25</v>
      </c>
      <c r="U12" s="51">
        <f>T12+'27.02.2017'!U12</f>
        <v>9.7750000000000004</v>
      </c>
      <c r="V12" s="42">
        <v>2</v>
      </c>
      <c r="W12" s="55">
        <f>V12+'27.02.2017'!W12</f>
        <v>2</v>
      </c>
      <c r="X12" s="50">
        <v>0.18337999999999999</v>
      </c>
      <c r="Y12" s="57">
        <f>X12+'27.02.2017'!Y12</f>
        <v>1.0284599999999999</v>
      </c>
      <c r="Z12" s="42">
        <v>206</v>
      </c>
      <c r="AA12" s="58">
        <f>Z12+'27.02.2017'!AA12</f>
        <v>652</v>
      </c>
      <c r="AB12" s="42">
        <v>2</v>
      </c>
      <c r="AC12" s="59">
        <f>AB12+'27.02.2017'!AC12</f>
        <v>8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10.842105263157896</v>
      </c>
      <c r="D13" s="64">
        <f>F13+H13+J13+L13</f>
        <v>57</v>
      </c>
      <c r="E13" s="78">
        <f t="shared" si="0"/>
        <v>412</v>
      </c>
      <c r="F13" s="66">
        <v>22</v>
      </c>
      <c r="G13" s="45">
        <f>F13+'27.02.2017'!G13</f>
        <v>162</v>
      </c>
      <c r="H13" s="68">
        <v>29</v>
      </c>
      <c r="I13" s="47">
        <f>H13+'27.02.2017'!I13</f>
        <v>207</v>
      </c>
      <c r="J13" s="68">
        <v>6</v>
      </c>
      <c r="K13" s="47">
        <f>J13+'27.02.2017'!K13</f>
        <v>43</v>
      </c>
      <c r="L13" s="68">
        <v>0</v>
      </c>
      <c r="M13" s="43">
        <f>L13+'27.02.2017'!M13</f>
        <v>0</v>
      </c>
      <c r="N13" s="69">
        <v>185</v>
      </c>
      <c r="O13" s="49">
        <f>N13+'27.02.2017'!O13</f>
        <v>1659.3000000000002</v>
      </c>
      <c r="P13" s="79">
        <v>33</v>
      </c>
      <c r="Q13" s="51">
        <f>P13+'27.02.2017'!Q13</f>
        <v>966.2</v>
      </c>
      <c r="R13" s="79">
        <v>0</v>
      </c>
      <c r="S13" s="53">
        <f>R13+'27.02.2017'!S13</f>
        <v>23.861999999999998</v>
      </c>
      <c r="T13" s="80">
        <v>3.0680000000000001</v>
      </c>
      <c r="U13" s="51">
        <f>T13+'27.02.2017'!U13</f>
        <v>98.083000000000013</v>
      </c>
      <c r="V13" s="80">
        <v>4</v>
      </c>
      <c r="W13" s="55">
        <f>V13+'27.02.2017'!W13</f>
        <v>33</v>
      </c>
      <c r="X13" s="81">
        <v>7.3319999999999996E-2</v>
      </c>
      <c r="Y13" s="57">
        <f>X13+'27.02.2017'!Y13</f>
        <v>0.78400000000000003</v>
      </c>
      <c r="Z13" s="80">
        <v>48</v>
      </c>
      <c r="AA13" s="58">
        <f>Z13+'27.02.2017'!AA13</f>
        <v>423</v>
      </c>
      <c r="AB13" s="80">
        <v>0</v>
      </c>
      <c r="AC13" s="59">
        <f>AB13+'27.02.2017'!AC13</f>
        <v>7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2.6</v>
      </c>
      <c r="D14" s="56">
        <f t="shared" si="0"/>
        <v>5</v>
      </c>
      <c r="E14" s="82">
        <f t="shared" si="0"/>
        <v>65</v>
      </c>
      <c r="F14" s="76">
        <v>3</v>
      </c>
      <c r="G14" s="45">
        <f>F14+'27.02.2017'!G14</f>
        <v>21</v>
      </c>
      <c r="H14" s="77">
        <v>1</v>
      </c>
      <c r="I14" s="47">
        <f>H14+'27.02.2017'!I14</f>
        <v>25</v>
      </c>
      <c r="J14" s="77">
        <v>1</v>
      </c>
      <c r="K14" s="47">
        <f>J14+'27.02.2017'!K14</f>
        <v>19</v>
      </c>
      <c r="L14" s="77">
        <v>0</v>
      </c>
      <c r="M14" s="43">
        <f>L14+'27.02.2017'!M14</f>
        <v>0</v>
      </c>
      <c r="N14" s="83">
        <v>29</v>
      </c>
      <c r="O14" s="49">
        <f>N14+'27.02.2017'!O14</f>
        <v>546</v>
      </c>
      <c r="P14" s="42">
        <v>14</v>
      </c>
      <c r="Q14" s="51">
        <f>P14+'27.02.2017'!Q14</f>
        <v>466.91762000000006</v>
      </c>
      <c r="R14" s="70">
        <v>0</v>
      </c>
      <c r="S14" s="53">
        <f>R14+'27.02.2017'!S14</f>
        <v>1.25</v>
      </c>
      <c r="T14" s="52">
        <v>0.5</v>
      </c>
      <c r="U14" s="51">
        <f>T14+'27.02.2017'!U14</f>
        <v>2.8</v>
      </c>
      <c r="V14" s="42">
        <v>0</v>
      </c>
      <c r="W14" s="55">
        <f>V14+'27.02.2017'!W14</f>
        <v>0</v>
      </c>
      <c r="X14" s="84">
        <v>7.3999999999999996E-2</v>
      </c>
      <c r="Y14" s="57">
        <f>X14+'27.02.2017'!Y14</f>
        <v>8.4499999999999992E-2</v>
      </c>
      <c r="Z14" s="85">
        <v>11</v>
      </c>
      <c r="AA14" s="58">
        <f>Z14+'27.02.2017'!AA14</f>
        <v>30</v>
      </c>
      <c r="AB14" s="56">
        <v>0</v>
      </c>
      <c r="AC14" s="59">
        <f>AB14+'27.02.2017'!AC14</f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3.7857142857142856</v>
      </c>
      <c r="D15" s="64">
        <f t="shared" si="0"/>
        <v>1</v>
      </c>
      <c r="E15" s="78">
        <f t="shared" si="0"/>
        <v>53</v>
      </c>
      <c r="F15" s="86">
        <v>1</v>
      </c>
      <c r="G15" s="45">
        <f>F15+'27.02.2017'!G15</f>
        <v>45</v>
      </c>
      <c r="H15" s="68">
        <v>0</v>
      </c>
      <c r="I15" s="47">
        <f>H15+'27.02.2017'!I15</f>
        <v>7</v>
      </c>
      <c r="J15" s="87">
        <v>0</v>
      </c>
      <c r="K15" s="47">
        <f>J15+'27.02.2017'!K15</f>
        <v>1</v>
      </c>
      <c r="L15" s="87">
        <v>0</v>
      </c>
      <c r="M15" s="43">
        <f>L15+'27.02.2017'!M15</f>
        <v>0</v>
      </c>
      <c r="N15" s="88">
        <v>25</v>
      </c>
      <c r="O15" s="49">
        <f>N15+'27.02.2017'!O15</f>
        <v>161.19999999999999</v>
      </c>
      <c r="P15" s="79">
        <v>20</v>
      </c>
      <c r="Q15" s="51">
        <f>P15+'27.02.2017'!Q15</f>
        <v>533.4</v>
      </c>
      <c r="R15" s="79">
        <v>0</v>
      </c>
      <c r="S15" s="53">
        <f>R15+'27.02.2017'!S15</f>
        <v>5926.8850000000002</v>
      </c>
      <c r="T15" s="80">
        <v>0</v>
      </c>
      <c r="U15" s="51">
        <f>T15+'27.02.2017'!U15</f>
        <v>5926.8850000000002</v>
      </c>
      <c r="V15" s="64">
        <v>0</v>
      </c>
      <c r="W15" s="55">
        <f>V15+'27.02.2017'!W15</f>
        <v>0</v>
      </c>
      <c r="X15" s="64">
        <v>0</v>
      </c>
      <c r="Y15" s="57">
        <f>X15+'27.02.2017'!Y15</f>
        <v>0.13600000000000001</v>
      </c>
      <c r="Z15" s="64">
        <v>1</v>
      </c>
      <c r="AA15" s="58">
        <f>Z15+'27.02.2017'!AA15</f>
        <v>149</v>
      </c>
      <c r="AB15" s="64">
        <v>0</v>
      </c>
      <c r="AC15" s="59">
        <f>AB15+'27.02.2017'!AC15</f>
        <v>0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5.8888888888888893</v>
      </c>
      <c r="D16" s="80">
        <f t="shared" si="0"/>
        <v>1</v>
      </c>
      <c r="E16" s="92">
        <f t="shared" si="0"/>
        <v>53</v>
      </c>
      <c r="F16" s="66">
        <v>0</v>
      </c>
      <c r="G16" s="45">
        <f>F16+'27.02.2017'!G16</f>
        <v>29</v>
      </c>
      <c r="H16" s="68">
        <v>0</v>
      </c>
      <c r="I16" s="47">
        <f>H16+'27.02.2017'!I16</f>
        <v>2</v>
      </c>
      <c r="J16" s="68">
        <v>1</v>
      </c>
      <c r="K16" s="47">
        <f>J16+'27.02.2017'!K16</f>
        <v>22</v>
      </c>
      <c r="L16" s="68">
        <v>0</v>
      </c>
      <c r="M16" s="43">
        <f>L16+'27.02.2017'!M16</f>
        <v>0</v>
      </c>
      <c r="N16" s="69">
        <v>15</v>
      </c>
      <c r="O16" s="49">
        <f>N16+'27.02.2017'!O16</f>
        <v>190.3</v>
      </c>
      <c r="P16" s="79">
        <v>10.962</v>
      </c>
      <c r="Q16" s="51">
        <f>P16+'27.02.2017'!Q16</f>
        <v>159.96199999999999</v>
      </c>
      <c r="R16" s="79">
        <v>1</v>
      </c>
      <c r="S16" s="53">
        <f>R16+'27.02.2017'!S16</f>
        <v>3.5</v>
      </c>
      <c r="T16" s="93">
        <v>0.25</v>
      </c>
      <c r="U16" s="51">
        <f>T16+'27.02.2017'!U16</f>
        <v>4.75</v>
      </c>
      <c r="V16" s="94">
        <v>0</v>
      </c>
      <c r="W16" s="55">
        <f>V16+'27.02.2017'!W16</f>
        <v>0</v>
      </c>
      <c r="X16" s="95">
        <v>0</v>
      </c>
      <c r="Y16" s="57">
        <f>X16+'27.02.2017'!Y16</f>
        <v>0.12620000000000001</v>
      </c>
      <c r="Z16" s="79">
        <v>0</v>
      </c>
      <c r="AA16" s="58">
        <f>Z16+'27.02.2017'!AA16</f>
        <v>288</v>
      </c>
      <c r="AB16" s="80">
        <v>0</v>
      </c>
      <c r="AC16" s="59">
        <f>AB16+'27.02.2017'!AC16</f>
        <v>1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8.4166666666666661</v>
      </c>
      <c r="D17" s="85">
        <f t="shared" si="0"/>
        <v>6</v>
      </c>
      <c r="E17" s="99">
        <f t="shared" si="0"/>
        <v>101</v>
      </c>
      <c r="F17" s="44">
        <v>5</v>
      </c>
      <c r="G17" s="45">
        <f>F17+'27.02.2017'!G17</f>
        <v>38</v>
      </c>
      <c r="H17" s="46">
        <v>0</v>
      </c>
      <c r="I17" s="47">
        <f>H17+'27.02.2017'!I17</f>
        <v>47</v>
      </c>
      <c r="J17" s="89">
        <v>1</v>
      </c>
      <c r="K17" s="47">
        <f>J17+'27.02.2017'!K17</f>
        <v>16</v>
      </c>
      <c r="L17" s="46">
        <v>0</v>
      </c>
      <c r="M17" s="43">
        <f>L17+'27.02.2017'!M17</f>
        <v>0</v>
      </c>
      <c r="N17" s="44">
        <v>54</v>
      </c>
      <c r="O17" s="49">
        <f>N17+'27.02.2017'!O17</f>
        <v>793</v>
      </c>
      <c r="P17" s="100">
        <v>422</v>
      </c>
      <c r="Q17" s="51">
        <f>P17+'27.02.2017'!Q17</f>
        <v>699.4</v>
      </c>
      <c r="R17" s="70">
        <v>0.59</v>
      </c>
      <c r="S17" s="53">
        <f>R17+'27.02.2017'!S17</f>
        <v>3.59</v>
      </c>
      <c r="T17" s="100">
        <v>0</v>
      </c>
      <c r="U17" s="51">
        <f>T17+'27.02.2017'!U17</f>
        <v>0.25</v>
      </c>
      <c r="V17" s="101">
        <v>0</v>
      </c>
      <c r="W17" s="55">
        <f>V17+'27.02.2017'!W17</f>
        <v>0</v>
      </c>
      <c r="X17" s="85">
        <v>1E-3</v>
      </c>
      <c r="Y17" s="57">
        <f>X17+'27.02.2017'!Y17</f>
        <v>0.157</v>
      </c>
      <c r="Z17" s="85">
        <v>13</v>
      </c>
      <c r="AA17" s="58">
        <f>Z17+'27.02.2017'!AA17</f>
        <v>70</v>
      </c>
      <c r="AB17" s="85">
        <v>2</v>
      </c>
      <c r="AC17" s="59">
        <f>AB17+'27.02.2017'!AC17</f>
        <v>25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4.2857142857142856</v>
      </c>
      <c r="D18" s="80">
        <f t="shared" si="0"/>
        <v>2</v>
      </c>
      <c r="E18" s="92">
        <f t="shared" si="0"/>
        <v>30</v>
      </c>
      <c r="F18" s="66">
        <v>0</v>
      </c>
      <c r="G18" s="45">
        <f>F18+'27.02.2017'!G18</f>
        <v>6</v>
      </c>
      <c r="H18" s="67">
        <v>2</v>
      </c>
      <c r="I18" s="47">
        <f>H18+'27.02.2017'!I18</f>
        <v>21</v>
      </c>
      <c r="J18" s="68">
        <v>0</v>
      </c>
      <c r="K18" s="47">
        <f>J18+'27.02.2017'!K18</f>
        <v>3</v>
      </c>
      <c r="L18" s="68">
        <v>0</v>
      </c>
      <c r="M18" s="43">
        <f>L18+'27.02.2017'!M18</f>
        <v>0</v>
      </c>
      <c r="N18" s="69">
        <v>6</v>
      </c>
      <c r="O18" s="49">
        <f>N18+'27.02.2017'!O18</f>
        <v>73</v>
      </c>
      <c r="P18" s="104">
        <v>9</v>
      </c>
      <c r="Q18" s="51">
        <f>P18+'27.02.2017'!Q18</f>
        <v>89.5</v>
      </c>
      <c r="R18" s="79">
        <v>0</v>
      </c>
      <c r="S18" s="53">
        <f>R18+'27.02.2017'!S18</f>
        <v>0</v>
      </c>
      <c r="T18" s="80">
        <v>0</v>
      </c>
      <c r="U18" s="51">
        <f>T18+'27.02.2017'!U18</f>
        <v>0</v>
      </c>
      <c r="V18" s="80">
        <v>0</v>
      </c>
      <c r="W18" s="55">
        <f>V18+'27.02.2017'!W18</f>
        <v>0</v>
      </c>
      <c r="X18" s="105">
        <v>0</v>
      </c>
      <c r="Y18" s="57">
        <f>X18+'27.02.2017'!Y18</f>
        <v>1.5999999999999999E-3</v>
      </c>
      <c r="Z18" s="80">
        <v>0</v>
      </c>
      <c r="AA18" s="58">
        <f>Z18+'27.02.2017'!AA18</f>
        <v>2</v>
      </c>
      <c r="AB18" s="80">
        <v>0</v>
      </c>
      <c r="AC18" s="59">
        <f>AB18+'27.02.2017'!AC18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1.25</v>
      </c>
      <c r="D19" s="85">
        <v>1</v>
      </c>
      <c r="E19" s="109">
        <f t="shared" si="0"/>
        <v>10</v>
      </c>
      <c r="F19" s="110">
        <v>2</v>
      </c>
      <c r="G19" s="45">
        <f>F19+'27.02.2017'!G19</f>
        <v>7</v>
      </c>
      <c r="H19" s="111">
        <v>0</v>
      </c>
      <c r="I19" s="47">
        <f>H19+'27.02.2017'!I19</f>
        <v>3</v>
      </c>
      <c r="J19" s="111">
        <v>0</v>
      </c>
      <c r="K19" s="47">
        <f>J19+'27.02.2017'!K19</f>
        <v>0</v>
      </c>
      <c r="L19" s="111">
        <v>0</v>
      </c>
      <c r="M19" s="43">
        <f>L19+'27.02.2017'!M19</f>
        <v>0</v>
      </c>
      <c r="N19" s="110">
        <v>0</v>
      </c>
      <c r="O19" s="49">
        <f>N19+'27.02.2017'!O19</f>
        <v>0</v>
      </c>
      <c r="P19" s="112">
        <v>0</v>
      </c>
      <c r="Q19" s="51">
        <f>P19+'27.02.2017'!Q19</f>
        <v>205</v>
      </c>
      <c r="R19" s="113">
        <v>0</v>
      </c>
      <c r="S19" s="53">
        <f>R19+'27.02.2017'!S19</f>
        <v>35.18</v>
      </c>
      <c r="T19" s="114">
        <v>0</v>
      </c>
      <c r="U19" s="51">
        <f>T19+'27.02.2017'!U19</f>
        <v>0</v>
      </c>
      <c r="V19" s="114">
        <v>0</v>
      </c>
      <c r="W19" s="55">
        <f>V19+'27.02.2017'!W19</f>
        <v>0</v>
      </c>
      <c r="X19" s="114">
        <v>0</v>
      </c>
      <c r="Y19" s="57">
        <f>X19+'27.02.2017'!Y19</f>
        <v>0</v>
      </c>
      <c r="Z19" s="114">
        <v>2</v>
      </c>
      <c r="AA19" s="58">
        <f>Z19+'27.02.2017'!AA19</f>
        <v>39</v>
      </c>
      <c r="AB19" s="115">
        <v>0</v>
      </c>
      <c r="AC19" s="59">
        <f>AB19+'27.02.2017'!AC19</f>
        <v>1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7.272300469483568</v>
      </c>
      <c r="D20" s="119">
        <f t="shared" si="0"/>
        <v>202</v>
      </c>
      <c r="E20" s="120">
        <f t="shared" si="0"/>
        <v>1549</v>
      </c>
      <c r="F20" s="121">
        <f t="shared" ref="F20:AC20" si="2">F19+F18+F17+F16+F15+F14+F13+F12+F11+F10</f>
        <v>100</v>
      </c>
      <c r="G20" s="121">
        <f t="shared" si="2"/>
        <v>767</v>
      </c>
      <c r="H20" s="121">
        <f t="shared" si="2"/>
        <v>81</v>
      </c>
      <c r="I20" s="122">
        <f t="shared" si="2"/>
        <v>607</v>
      </c>
      <c r="J20" s="121">
        <f t="shared" si="2"/>
        <v>18</v>
      </c>
      <c r="K20" s="122">
        <f t="shared" si="2"/>
        <v>162</v>
      </c>
      <c r="L20" s="121">
        <f t="shared" si="2"/>
        <v>3</v>
      </c>
      <c r="M20" s="121">
        <f t="shared" si="2"/>
        <v>13</v>
      </c>
      <c r="N20" s="123">
        <f t="shared" si="2"/>
        <v>729</v>
      </c>
      <c r="O20" s="124">
        <f t="shared" si="2"/>
        <v>7547.4000000000005</v>
      </c>
      <c r="P20" s="125">
        <f>P19+P18+P17+P16+P15+P14+P13+P12+P11+P10</f>
        <v>852.46199999999999</v>
      </c>
      <c r="Q20" s="125">
        <f t="shared" si="2"/>
        <v>7009.0697500000006</v>
      </c>
      <c r="R20" s="125">
        <f t="shared" si="2"/>
        <v>36.646000000000001</v>
      </c>
      <c r="S20" s="126">
        <f t="shared" si="2"/>
        <v>6133.6360000000013</v>
      </c>
      <c r="T20" s="125">
        <f t="shared" si="2"/>
        <v>4.9429999999999996</v>
      </c>
      <c r="U20" s="125">
        <f t="shared" si="2"/>
        <v>6213.8629999999994</v>
      </c>
      <c r="V20" s="122">
        <f t="shared" si="2"/>
        <v>9</v>
      </c>
      <c r="W20" s="122">
        <f t="shared" si="2"/>
        <v>48</v>
      </c>
      <c r="X20" s="125">
        <f t="shared" si="2"/>
        <v>0.4733</v>
      </c>
      <c r="Y20" s="125">
        <f t="shared" si="2"/>
        <v>3.2076625000000001</v>
      </c>
      <c r="Z20" s="126">
        <f t="shared" si="2"/>
        <v>380</v>
      </c>
      <c r="AA20" s="121">
        <f t="shared" si="2"/>
        <v>2651</v>
      </c>
      <c r="AB20" s="121">
        <f t="shared" si="2"/>
        <v>13</v>
      </c>
      <c r="AC20" s="121">
        <f t="shared" si="2"/>
        <v>70</v>
      </c>
    </row>
    <row r="21" spans="1:29" s="135" customFormat="1" ht="57" customHeight="1" thickBot="1" x14ac:dyDescent="0.45">
      <c r="A21" s="128" t="s">
        <v>39</v>
      </c>
      <c r="B21" s="129">
        <v>203</v>
      </c>
      <c r="C21" s="130">
        <v>10.6</v>
      </c>
      <c r="D21" s="131">
        <v>331</v>
      </c>
      <c r="E21" s="132">
        <v>2152</v>
      </c>
      <c r="F21" s="133">
        <v>182</v>
      </c>
      <c r="G21" s="134">
        <v>1204</v>
      </c>
      <c r="H21" s="134">
        <v>103</v>
      </c>
      <c r="I21" s="134">
        <v>758</v>
      </c>
      <c r="J21" s="134">
        <v>26</v>
      </c>
      <c r="K21" s="134">
        <v>185</v>
      </c>
      <c r="L21" s="134">
        <v>0</v>
      </c>
      <c r="M21" s="134">
        <v>5</v>
      </c>
      <c r="N21" s="134">
        <v>1531.6</v>
      </c>
      <c r="O21" s="134">
        <v>7976.6</v>
      </c>
      <c r="P21" s="134">
        <v>561.57000000000005</v>
      </c>
      <c r="Q21" s="134">
        <v>4718.5600000000004</v>
      </c>
      <c r="R21" s="134">
        <v>79.123999999999995</v>
      </c>
      <c r="S21" s="134">
        <v>1686.6</v>
      </c>
      <c r="T21" s="134">
        <v>16.151</v>
      </c>
      <c r="U21" s="134">
        <v>1567.5744999999999</v>
      </c>
      <c r="V21" s="134">
        <v>18</v>
      </c>
      <c r="W21" s="134">
        <v>70</v>
      </c>
      <c r="X21" s="134">
        <v>2.2949999999999999</v>
      </c>
      <c r="Y21" s="134">
        <v>6.09</v>
      </c>
      <c r="Z21" s="134">
        <v>4995</v>
      </c>
      <c r="AA21" s="134">
        <v>8974</v>
      </c>
      <c r="AB21" s="134">
        <v>35</v>
      </c>
      <c r="AC21" s="134">
        <v>122</v>
      </c>
    </row>
    <row r="22" spans="1:29" s="72" customFormat="1" ht="53.25" customHeight="1" thickBot="1" x14ac:dyDescent="0.45">
      <c r="A22" s="136" t="s">
        <v>34</v>
      </c>
      <c r="B22" s="137">
        <f>B20-B21</f>
        <v>10</v>
      </c>
      <c r="C22" s="137">
        <f>C20-C21</f>
        <v>-3.3276995305164316</v>
      </c>
      <c r="D22" s="137">
        <f t="shared" ref="D22:AC22" si="3">D20-D21</f>
        <v>-129</v>
      </c>
      <c r="E22" s="138">
        <f t="shared" si="3"/>
        <v>-603</v>
      </c>
      <c r="F22" s="139">
        <f t="shared" si="3"/>
        <v>-82</v>
      </c>
      <c r="G22" s="140">
        <f t="shared" si="3"/>
        <v>-437</v>
      </c>
      <c r="H22" s="140">
        <f t="shared" si="3"/>
        <v>-22</v>
      </c>
      <c r="I22" s="140">
        <f t="shared" si="3"/>
        <v>-151</v>
      </c>
      <c r="J22" s="140">
        <f t="shared" si="3"/>
        <v>-8</v>
      </c>
      <c r="K22" s="140">
        <f t="shared" si="3"/>
        <v>-23</v>
      </c>
      <c r="L22" s="140">
        <f t="shared" si="3"/>
        <v>3</v>
      </c>
      <c r="M22" s="140">
        <f t="shared" si="3"/>
        <v>8</v>
      </c>
      <c r="N22" s="141">
        <f t="shared" si="3"/>
        <v>-802.59999999999991</v>
      </c>
      <c r="O22" s="140">
        <f t="shared" si="3"/>
        <v>-429.19999999999982</v>
      </c>
      <c r="P22" s="140">
        <f t="shared" si="3"/>
        <v>290.89199999999994</v>
      </c>
      <c r="Q22" s="142">
        <f>Q20-Q21</f>
        <v>2290.5097500000002</v>
      </c>
      <c r="R22" s="141">
        <f t="shared" si="3"/>
        <v>-42.477999999999994</v>
      </c>
      <c r="S22" s="140">
        <f t="shared" si="3"/>
        <v>4447.0360000000019</v>
      </c>
      <c r="T22" s="140">
        <f t="shared" si="3"/>
        <v>-11.208</v>
      </c>
      <c r="U22" s="140">
        <f t="shared" si="3"/>
        <v>4646.2884999999997</v>
      </c>
      <c r="V22" s="140">
        <f t="shared" si="3"/>
        <v>-9</v>
      </c>
      <c r="W22" s="140">
        <f t="shared" si="3"/>
        <v>-22</v>
      </c>
      <c r="X22" s="143">
        <f t="shared" si="3"/>
        <v>-1.8216999999999999</v>
      </c>
      <c r="Y22" s="143">
        <f t="shared" si="3"/>
        <v>-2.8823374999999998</v>
      </c>
      <c r="Z22" s="140">
        <f t="shared" si="3"/>
        <v>-4615</v>
      </c>
      <c r="AA22" s="140">
        <f t="shared" si="3"/>
        <v>-6323</v>
      </c>
      <c r="AB22" s="140">
        <f t="shared" si="3"/>
        <v>-22</v>
      </c>
      <c r="AC22" s="138">
        <f t="shared" si="3"/>
        <v>-52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x14ac:dyDescent="0.25">
      <c r="K27" s="153"/>
    </row>
    <row r="31" spans="1:29" ht="23.25" x14ac:dyDescent="0.3">
      <c r="A31" s="595" t="s">
        <v>37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 t="s">
        <v>38</v>
      </c>
      <c r="W31" s="597"/>
      <c r="X31" s="597"/>
      <c r="Y31" s="597"/>
    </row>
    <row r="33" ht="31.5" customHeight="1" x14ac:dyDescent="0.25"/>
  </sheetData>
  <mergeCells count="36"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  <mergeCell ref="AB5:AC6"/>
    <mergeCell ref="F6:G6"/>
    <mergeCell ref="H6:I6"/>
    <mergeCell ref="J6:K6"/>
    <mergeCell ref="L6:M6"/>
    <mergeCell ref="Z7:AA7"/>
    <mergeCell ref="AB7:AC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40" zoomScaleNormal="40" zoomScaleSheetLayoutView="40" workbookViewId="0">
      <pane ySplit="9" topLeftCell="A10" activePane="bottomLeft" state="frozen"/>
      <selection pane="bottomLeft" activeCell="P10" sqref="P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42784</v>
      </c>
      <c r="K3" s="9" t="s">
        <v>2</v>
      </c>
      <c r="L3" s="8">
        <v>42793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194"/>
      <c r="E8" s="195"/>
      <c r="F8" s="196"/>
      <c r="G8" s="197"/>
      <c r="H8" s="21"/>
      <c r="I8" s="21"/>
      <c r="J8" s="198"/>
      <c r="K8" s="198"/>
      <c r="L8" s="198"/>
      <c r="M8" s="195"/>
      <c r="N8" s="23"/>
      <c r="O8" s="24"/>
      <c r="P8" s="200"/>
      <c r="Q8" s="201"/>
      <c r="R8" s="194"/>
      <c r="S8" s="199"/>
      <c r="T8" s="194"/>
      <c r="U8" s="199"/>
      <c r="V8" s="194"/>
      <c r="W8" s="199"/>
      <c r="X8" s="194"/>
      <c r="Y8" s="199"/>
      <c r="Z8" s="194"/>
      <c r="AA8" s="199"/>
      <c r="AB8" s="194"/>
      <c r="AC8" s="195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8</v>
      </c>
      <c r="D10" s="42">
        <f t="shared" ref="D10:E20" si="0">F10+H10+J10+L10</f>
        <v>62</v>
      </c>
      <c r="E10" s="43">
        <f t="shared" si="0"/>
        <v>360</v>
      </c>
      <c r="F10" s="44">
        <v>26</v>
      </c>
      <c r="G10" s="45">
        <f>F10+'17.02.2017'!G10</f>
        <v>205</v>
      </c>
      <c r="H10" s="46">
        <v>30</v>
      </c>
      <c r="I10" s="47">
        <f>H10+'17.02.2017'!I10</f>
        <v>118</v>
      </c>
      <c r="J10" s="46">
        <v>5</v>
      </c>
      <c r="K10" s="47">
        <f>J10+'17.02.2017'!K10</f>
        <v>27</v>
      </c>
      <c r="L10" s="46">
        <v>1</v>
      </c>
      <c r="M10" s="43">
        <f>L10+'17.02.2017'!M10</f>
        <v>10</v>
      </c>
      <c r="N10" s="48">
        <v>749.5</v>
      </c>
      <c r="O10" s="49">
        <f>N10+'17.02.2017'!O10</f>
        <v>2747.8</v>
      </c>
      <c r="P10" s="50">
        <v>106.3</v>
      </c>
      <c r="Q10" s="51">
        <f>P10+'17.02.2017'!Q10</f>
        <v>1752.4011300000002</v>
      </c>
      <c r="R10" s="52">
        <v>10.804</v>
      </c>
      <c r="S10" s="53">
        <f>R10+'17.02.2017'!S10</f>
        <v>89.844999999999985</v>
      </c>
      <c r="T10" s="42">
        <v>47.234999999999999</v>
      </c>
      <c r="U10" s="51">
        <f>T10+'17.02.2017'!U10</f>
        <v>169.94499999999999</v>
      </c>
      <c r="V10" s="54">
        <v>2</v>
      </c>
      <c r="W10" s="55">
        <f>V10+'17.02.2017'!W10</f>
        <v>10</v>
      </c>
      <c r="X10" s="56">
        <v>0.1132</v>
      </c>
      <c r="Y10" s="57">
        <f>X10+'17.02.2017'!Y10</f>
        <v>0.55230250000000003</v>
      </c>
      <c r="Z10" s="42">
        <v>143</v>
      </c>
      <c r="AA10" s="58">
        <f>Z10+'17.02.2017'!AA10</f>
        <v>810</v>
      </c>
      <c r="AB10" s="56">
        <v>0</v>
      </c>
      <c r="AC10" s="59">
        <f>AB10+'17.02.2017'!AC10</f>
        <v>17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8.8571428571428577</v>
      </c>
      <c r="D11" s="64">
        <f t="shared" si="0"/>
        <v>5</v>
      </c>
      <c r="E11" s="65">
        <f t="shared" si="0"/>
        <v>62</v>
      </c>
      <c r="F11" s="66">
        <v>0</v>
      </c>
      <c r="G11" s="45">
        <f>F11+'17.02.2017'!G11</f>
        <v>4</v>
      </c>
      <c r="H11" s="67">
        <v>5</v>
      </c>
      <c r="I11" s="47">
        <f>H11+'17.02.2017'!I11</f>
        <v>58</v>
      </c>
      <c r="J11" s="68">
        <v>0</v>
      </c>
      <c r="K11" s="47">
        <f>J11+'17.02.2017'!K11</f>
        <v>0</v>
      </c>
      <c r="L11" s="68">
        <v>0</v>
      </c>
      <c r="M11" s="43">
        <f>L11+'17.02.2017'!M11</f>
        <v>0</v>
      </c>
      <c r="N11" s="69">
        <v>12</v>
      </c>
      <c r="O11" s="49">
        <f>N11+'17.02.2017'!O11</f>
        <v>157.30000000000001</v>
      </c>
      <c r="P11" s="52">
        <v>9</v>
      </c>
      <c r="Q11" s="51">
        <f>P11+'17.02.2017'!Q11</f>
        <v>76.5</v>
      </c>
      <c r="R11" s="70">
        <v>0</v>
      </c>
      <c r="S11" s="53">
        <f>R11+'17.02.2017'!S11</f>
        <v>1.75</v>
      </c>
      <c r="T11" s="42">
        <v>0</v>
      </c>
      <c r="U11" s="51">
        <f>T11+'17.02.2017'!U11</f>
        <v>0.5</v>
      </c>
      <c r="V11" s="42">
        <v>0</v>
      </c>
      <c r="W11" s="55">
        <f>V11+'17.02.2017'!W11</f>
        <v>0</v>
      </c>
      <c r="X11" s="42">
        <v>0</v>
      </c>
      <c r="Y11" s="57">
        <f>X11+'17.02.2017'!Y11</f>
        <v>0.19600000000000004</v>
      </c>
      <c r="Z11" s="42">
        <v>3</v>
      </c>
      <c r="AA11" s="58">
        <f>Z11+'17.02.2017'!AA11</f>
        <v>89</v>
      </c>
      <c r="AB11" s="42">
        <v>0</v>
      </c>
      <c r="AC11" s="59">
        <f>AB11+'17.02.2017'!AC11</f>
        <v>2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5.729166666666667</v>
      </c>
      <c r="D12" s="56">
        <f>F12+H12+J12+L12</f>
        <v>44</v>
      </c>
      <c r="E12" s="59">
        <f t="shared" si="0"/>
        <v>275</v>
      </c>
      <c r="F12" s="76">
        <v>30</v>
      </c>
      <c r="G12" s="45">
        <f>F12+'17.02.2017'!G12</f>
        <v>183</v>
      </c>
      <c r="H12" s="77">
        <v>10</v>
      </c>
      <c r="I12" s="47">
        <f>H12+'17.02.2017'!I12</f>
        <v>70</v>
      </c>
      <c r="J12" s="77">
        <v>4</v>
      </c>
      <c r="K12" s="47">
        <f>J12+'17.02.2017'!K12</f>
        <v>22</v>
      </c>
      <c r="L12" s="77">
        <v>0</v>
      </c>
      <c r="M12" s="43">
        <f>L12+'17.02.2017'!M12</f>
        <v>0</v>
      </c>
      <c r="N12" s="76">
        <v>92.5</v>
      </c>
      <c r="O12" s="49">
        <f>N12+'17.02.2017'!O12</f>
        <v>804.5</v>
      </c>
      <c r="P12" s="52">
        <v>329</v>
      </c>
      <c r="Q12" s="51">
        <f>P12+'17.02.2017'!Q12</f>
        <v>1716.289</v>
      </c>
      <c r="R12" s="52">
        <v>3.0950000000000002</v>
      </c>
      <c r="S12" s="53">
        <f>R12+'17.02.2017'!S12</f>
        <v>12.718</v>
      </c>
      <c r="T12" s="42">
        <v>0.65</v>
      </c>
      <c r="U12" s="51">
        <f>T12+'17.02.2017'!U12</f>
        <v>9.5250000000000004</v>
      </c>
      <c r="V12" s="42">
        <v>0</v>
      </c>
      <c r="W12" s="55">
        <f>V12+'17.02.2017'!W12</f>
        <v>0</v>
      </c>
      <c r="X12" s="50">
        <v>0.23097000000000001</v>
      </c>
      <c r="Y12" s="57">
        <f>X12+'17.02.2017'!Y12</f>
        <v>0.84508000000000005</v>
      </c>
      <c r="Z12" s="42">
        <v>52</v>
      </c>
      <c r="AA12" s="58">
        <f>Z12+'17.02.2017'!AA12</f>
        <v>446</v>
      </c>
      <c r="AB12" s="42">
        <v>0</v>
      </c>
      <c r="AC12" s="59">
        <f>AB12+'17.02.2017'!AC12</f>
        <v>6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9.3421052631578956</v>
      </c>
      <c r="D13" s="64">
        <f>F13+H13+J13+L13</f>
        <v>34</v>
      </c>
      <c r="E13" s="78">
        <f t="shared" si="0"/>
        <v>355</v>
      </c>
      <c r="F13" s="66">
        <v>14</v>
      </c>
      <c r="G13" s="45">
        <f>F13+'17.02.2017'!G13</f>
        <v>140</v>
      </c>
      <c r="H13" s="68">
        <v>15</v>
      </c>
      <c r="I13" s="47">
        <f>H13+'17.02.2017'!I13</f>
        <v>178</v>
      </c>
      <c r="J13" s="68">
        <v>5</v>
      </c>
      <c r="K13" s="47">
        <f>J13+'17.02.2017'!K13</f>
        <v>37</v>
      </c>
      <c r="L13" s="68">
        <v>0</v>
      </c>
      <c r="M13" s="43">
        <f>L13+'17.02.2017'!M13</f>
        <v>0</v>
      </c>
      <c r="N13" s="69">
        <v>636.20000000000005</v>
      </c>
      <c r="O13" s="49">
        <f>N13+'17.02.2017'!O13</f>
        <v>1474.3000000000002</v>
      </c>
      <c r="P13" s="79">
        <v>166</v>
      </c>
      <c r="Q13" s="51">
        <f>P13+'17.02.2017'!Q13</f>
        <v>933.2</v>
      </c>
      <c r="R13" s="79">
        <v>0</v>
      </c>
      <c r="S13" s="53">
        <f>R13+'17.02.2017'!S13</f>
        <v>23.861999999999998</v>
      </c>
      <c r="T13" s="80">
        <v>74.144000000000005</v>
      </c>
      <c r="U13" s="51">
        <f>T13+'17.02.2017'!U13</f>
        <v>95.015000000000015</v>
      </c>
      <c r="V13" s="80">
        <v>3</v>
      </c>
      <c r="W13" s="55">
        <f>V13+'17.02.2017'!W13</f>
        <v>29</v>
      </c>
      <c r="X13" s="81">
        <v>0.18099999999999999</v>
      </c>
      <c r="Y13" s="57">
        <f>X13+'17.02.2017'!Y13</f>
        <v>0.71067999999999998</v>
      </c>
      <c r="Z13" s="80">
        <v>61</v>
      </c>
      <c r="AA13" s="58">
        <f>Z13+'17.02.2017'!AA13</f>
        <v>375</v>
      </c>
      <c r="AB13" s="80">
        <v>2</v>
      </c>
      <c r="AC13" s="59">
        <f>AB13+'17.02.2017'!AC13</f>
        <v>7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2.4</v>
      </c>
      <c r="D14" s="56">
        <f t="shared" si="0"/>
        <v>16</v>
      </c>
      <c r="E14" s="82">
        <f t="shared" si="0"/>
        <v>60</v>
      </c>
      <c r="F14" s="76">
        <v>3</v>
      </c>
      <c r="G14" s="45">
        <f>F14+'17.02.2017'!G14</f>
        <v>18</v>
      </c>
      <c r="H14" s="77">
        <v>9</v>
      </c>
      <c r="I14" s="47">
        <f>H14+'17.02.2017'!I14</f>
        <v>24</v>
      </c>
      <c r="J14" s="77">
        <v>4</v>
      </c>
      <c r="K14" s="47">
        <f>J14+'17.02.2017'!K14</f>
        <v>18</v>
      </c>
      <c r="L14" s="77">
        <v>0</v>
      </c>
      <c r="M14" s="43">
        <f>L14+'17.02.2017'!M14</f>
        <v>0</v>
      </c>
      <c r="N14" s="83">
        <v>51</v>
      </c>
      <c r="O14" s="49">
        <f>N14+'17.02.2017'!O14</f>
        <v>517</v>
      </c>
      <c r="P14" s="42">
        <v>26</v>
      </c>
      <c r="Q14" s="51">
        <f>P14+'17.02.2017'!Q14</f>
        <v>452.91762000000006</v>
      </c>
      <c r="R14" s="70">
        <v>0</v>
      </c>
      <c r="S14" s="53">
        <f>R14+'17.02.2017'!S14</f>
        <v>1.25</v>
      </c>
      <c r="T14" s="52">
        <v>0.8</v>
      </c>
      <c r="U14" s="51">
        <f>T14+'17.02.2017'!U14</f>
        <v>2.2999999999999998</v>
      </c>
      <c r="V14" s="42">
        <v>0</v>
      </c>
      <c r="W14" s="55">
        <f>V14+'17.02.2017'!W14</f>
        <v>0</v>
      </c>
      <c r="X14" s="84">
        <v>0</v>
      </c>
      <c r="Y14" s="57">
        <f>X14+'17.02.2017'!Y14</f>
        <v>1.0499999999999999E-2</v>
      </c>
      <c r="Z14" s="85">
        <v>3</v>
      </c>
      <c r="AA14" s="58">
        <f>Z14+'17.02.2017'!AA14</f>
        <v>19</v>
      </c>
      <c r="AB14" s="56">
        <v>0</v>
      </c>
      <c r="AC14" s="59">
        <f>AB14+'17.02.2017'!AC14</f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3.7142857142857144</v>
      </c>
      <c r="D15" s="64">
        <f t="shared" si="0"/>
        <v>15</v>
      </c>
      <c r="E15" s="78">
        <f t="shared" si="0"/>
        <v>52</v>
      </c>
      <c r="F15" s="86">
        <v>13</v>
      </c>
      <c r="G15" s="45">
        <f>F15+'17.02.2017'!G15</f>
        <v>44</v>
      </c>
      <c r="H15" s="68">
        <v>2</v>
      </c>
      <c r="I15" s="47">
        <f>H15+'17.02.2017'!I15</f>
        <v>7</v>
      </c>
      <c r="J15" s="87">
        <v>0</v>
      </c>
      <c r="K15" s="47">
        <f>J15+'17.02.2017'!K15</f>
        <v>1</v>
      </c>
      <c r="L15" s="87">
        <v>0</v>
      </c>
      <c r="M15" s="43">
        <f>L15+'17.02.2017'!M15</f>
        <v>0</v>
      </c>
      <c r="N15" s="88">
        <v>5</v>
      </c>
      <c r="O15" s="49">
        <f>N15+'17.02.2017'!O15</f>
        <v>136.19999999999999</v>
      </c>
      <c r="P15" s="79">
        <v>7</v>
      </c>
      <c r="Q15" s="51">
        <f>P15+'17.02.2017'!Q15</f>
        <v>513.4</v>
      </c>
      <c r="R15" s="79">
        <v>0</v>
      </c>
      <c r="S15" s="53">
        <f>R15+'17.02.2017'!S15</f>
        <v>5926.8850000000002</v>
      </c>
      <c r="T15" s="80">
        <v>0.375</v>
      </c>
      <c r="U15" s="51">
        <f>T15+'17.02.2017'!U15</f>
        <v>5926.8850000000002</v>
      </c>
      <c r="V15" s="64">
        <v>0</v>
      </c>
      <c r="W15" s="55">
        <f>V15+'17.02.2017'!W15</f>
        <v>0</v>
      </c>
      <c r="X15" s="64">
        <v>3.4000000000000002E-2</v>
      </c>
      <c r="Y15" s="57">
        <f>X15+'17.02.2017'!Y15</f>
        <v>0.13600000000000001</v>
      </c>
      <c r="Z15" s="64">
        <v>41</v>
      </c>
      <c r="AA15" s="58">
        <f>Z15+'17.02.2017'!AA15</f>
        <v>148</v>
      </c>
      <c r="AB15" s="64">
        <v>0</v>
      </c>
      <c r="AC15" s="59">
        <f>AB15+'17.02.2017'!AC15</f>
        <v>0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5.7777777777777777</v>
      </c>
      <c r="D16" s="80">
        <f t="shared" si="0"/>
        <v>13</v>
      </c>
      <c r="E16" s="92">
        <f t="shared" si="0"/>
        <v>52</v>
      </c>
      <c r="F16" s="66">
        <v>10</v>
      </c>
      <c r="G16" s="45">
        <f>F16+'17.02.2017'!G16</f>
        <v>29</v>
      </c>
      <c r="H16" s="68">
        <v>0</v>
      </c>
      <c r="I16" s="47">
        <f>H16+'17.02.2017'!I16</f>
        <v>2</v>
      </c>
      <c r="J16" s="68">
        <v>3</v>
      </c>
      <c r="K16" s="47">
        <f>J16+'17.02.2017'!K16</f>
        <v>21</v>
      </c>
      <c r="L16" s="68">
        <v>0</v>
      </c>
      <c r="M16" s="43">
        <f>L16+'17.02.2017'!M16</f>
        <v>0</v>
      </c>
      <c r="N16" s="69">
        <v>28</v>
      </c>
      <c r="O16" s="49">
        <f>N16+'17.02.2017'!O16</f>
        <v>175.3</v>
      </c>
      <c r="P16" s="79">
        <v>3.5710000000000002</v>
      </c>
      <c r="Q16" s="51">
        <f>P16+'17.02.2017'!Q16</f>
        <v>149</v>
      </c>
      <c r="R16" s="79">
        <v>0</v>
      </c>
      <c r="S16" s="53">
        <f>R16+'17.02.2017'!S16</f>
        <v>2.5</v>
      </c>
      <c r="T16" s="93">
        <v>0</v>
      </c>
      <c r="U16" s="51">
        <f>T16+'17.02.2017'!U16</f>
        <v>4.5</v>
      </c>
      <c r="V16" s="94">
        <v>0</v>
      </c>
      <c r="W16" s="55">
        <f>V16+'17.02.2017'!W16</f>
        <v>0</v>
      </c>
      <c r="X16" s="95">
        <v>4.58E-2</v>
      </c>
      <c r="Y16" s="57">
        <f>X16+'17.02.2017'!Y16</f>
        <v>0.12620000000000001</v>
      </c>
      <c r="Z16" s="79">
        <v>73</v>
      </c>
      <c r="AA16" s="58">
        <f>Z16+'17.02.2017'!AA16</f>
        <v>288</v>
      </c>
      <c r="AB16" s="80">
        <v>1</v>
      </c>
      <c r="AC16" s="59">
        <f>AB16+'17.02.2017'!AC16</f>
        <v>1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7.916666666666667</v>
      </c>
      <c r="D17" s="85">
        <f t="shared" si="0"/>
        <v>41</v>
      </c>
      <c r="E17" s="99">
        <f t="shared" si="0"/>
        <v>95</v>
      </c>
      <c r="F17" s="44">
        <v>9</v>
      </c>
      <c r="G17" s="45">
        <f>F17+'17.02.2017'!G17</f>
        <v>33</v>
      </c>
      <c r="H17" s="46">
        <v>19</v>
      </c>
      <c r="I17" s="47">
        <f>H17+'17.02.2017'!I17</f>
        <v>47</v>
      </c>
      <c r="J17" s="89">
        <v>13</v>
      </c>
      <c r="K17" s="47">
        <f>J17+'17.02.2017'!K17</f>
        <v>15</v>
      </c>
      <c r="L17" s="46">
        <v>0</v>
      </c>
      <c r="M17" s="43">
        <f>L17+'17.02.2017'!M17</f>
        <v>0</v>
      </c>
      <c r="N17" s="44">
        <v>7</v>
      </c>
      <c r="O17" s="49">
        <f>N17+'17.02.2017'!O17</f>
        <v>739</v>
      </c>
      <c r="P17" s="100">
        <v>16</v>
      </c>
      <c r="Q17" s="51">
        <f>P17+'17.02.2017'!Q17</f>
        <v>277.39999999999998</v>
      </c>
      <c r="R17" s="70">
        <v>0.55000000000000004</v>
      </c>
      <c r="S17" s="53">
        <f>R17+'17.02.2017'!S17</f>
        <v>3</v>
      </c>
      <c r="T17" s="100">
        <v>0</v>
      </c>
      <c r="U17" s="51">
        <f>T17+'17.02.2017'!U17</f>
        <v>0.25</v>
      </c>
      <c r="V17" s="101">
        <v>0</v>
      </c>
      <c r="W17" s="55">
        <f>V17+'17.02.2017'!W17</f>
        <v>0</v>
      </c>
      <c r="X17" s="85">
        <v>8.9999999999999993E-3</v>
      </c>
      <c r="Y17" s="57">
        <f>X17+'17.02.2017'!Y17</f>
        <v>0.156</v>
      </c>
      <c r="Z17" s="85">
        <v>9</v>
      </c>
      <c r="AA17" s="58">
        <f>Z17+'17.02.2017'!AA17</f>
        <v>57</v>
      </c>
      <c r="AB17" s="85">
        <v>3</v>
      </c>
      <c r="AC17" s="59">
        <f>AB17+'17.02.2017'!AC17</f>
        <v>23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4</v>
      </c>
      <c r="D18" s="80">
        <f t="shared" si="0"/>
        <v>5</v>
      </c>
      <c r="E18" s="92">
        <f t="shared" si="0"/>
        <v>28</v>
      </c>
      <c r="F18" s="66">
        <v>1</v>
      </c>
      <c r="G18" s="45">
        <f>F18+'17.02.2017'!G18</f>
        <v>6</v>
      </c>
      <c r="H18" s="67">
        <v>4</v>
      </c>
      <c r="I18" s="47">
        <f>H18+'17.02.2017'!I18</f>
        <v>19</v>
      </c>
      <c r="J18" s="68">
        <v>0</v>
      </c>
      <c r="K18" s="47">
        <f>J18+'17.02.2017'!K18</f>
        <v>3</v>
      </c>
      <c r="L18" s="68">
        <v>0</v>
      </c>
      <c r="M18" s="43">
        <f>L18+'17.02.2017'!M18</f>
        <v>0</v>
      </c>
      <c r="N18" s="69">
        <v>19</v>
      </c>
      <c r="O18" s="49">
        <f>N18+'17.02.2017'!O18</f>
        <v>67</v>
      </c>
      <c r="P18" s="104">
        <v>24</v>
      </c>
      <c r="Q18" s="51">
        <f>P18+'17.02.2017'!Q18</f>
        <v>80.5</v>
      </c>
      <c r="R18" s="79">
        <v>0</v>
      </c>
      <c r="S18" s="53">
        <f>R18+'17.02.2017'!S18</f>
        <v>0</v>
      </c>
      <c r="T18" s="80">
        <v>0</v>
      </c>
      <c r="U18" s="51">
        <f>T18+'17.02.2017'!U18</f>
        <v>0</v>
      </c>
      <c r="V18" s="80">
        <v>0</v>
      </c>
      <c r="W18" s="55">
        <f>V18+'17.02.2017'!W18</f>
        <v>0</v>
      </c>
      <c r="X18" s="105">
        <v>5.9999999999999995E-4</v>
      </c>
      <c r="Y18" s="57">
        <f>X18+'17.02.2017'!Y18</f>
        <v>1.5999999999999999E-3</v>
      </c>
      <c r="Z18" s="80">
        <v>1</v>
      </c>
      <c r="AA18" s="58">
        <f>Z18+'17.02.2017'!AA18</f>
        <v>2</v>
      </c>
      <c r="AB18" s="80">
        <v>0</v>
      </c>
      <c r="AC18" s="59">
        <f>AB18+'17.02.2017'!AC18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1</v>
      </c>
      <c r="D19" s="85">
        <v>1</v>
      </c>
      <c r="E19" s="109">
        <f t="shared" si="0"/>
        <v>8</v>
      </c>
      <c r="F19" s="110">
        <v>2</v>
      </c>
      <c r="G19" s="45">
        <f>F19+'17.02.2017'!G19</f>
        <v>5</v>
      </c>
      <c r="H19" s="111">
        <v>1</v>
      </c>
      <c r="I19" s="47">
        <f>H19+'17.02.2017'!I19</f>
        <v>3</v>
      </c>
      <c r="J19" s="111">
        <v>0</v>
      </c>
      <c r="K19" s="47">
        <f>J19+'17.02.2017'!K19</f>
        <v>0</v>
      </c>
      <c r="L19" s="111">
        <v>0</v>
      </c>
      <c r="M19" s="43">
        <f>L19+'17.02.2017'!M19</f>
        <v>0</v>
      </c>
      <c r="N19" s="110">
        <v>0</v>
      </c>
      <c r="O19" s="49">
        <f>N19+'17.02.2017'!O19</f>
        <v>0</v>
      </c>
      <c r="P19" s="112">
        <v>0</v>
      </c>
      <c r="Q19" s="51">
        <f>P19+'17.02.2017'!Q19</f>
        <v>205</v>
      </c>
      <c r="R19" s="113">
        <v>0</v>
      </c>
      <c r="S19" s="53">
        <f>R19+'17.02.2017'!S19</f>
        <v>35.18</v>
      </c>
      <c r="T19" s="114">
        <v>0</v>
      </c>
      <c r="U19" s="51">
        <f>T19+'17.02.2017'!U19</f>
        <v>0</v>
      </c>
      <c r="V19" s="114">
        <v>0</v>
      </c>
      <c r="W19" s="55">
        <f>V19+'17.02.2017'!W19</f>
        <v>0</v>
      </c>
      <c r="X19" s="114">
        <v>0</v>
      </c>
      <c r="Y19" s="57">
        <f>X19+'17.02.2017'!Y19</f>
        <v>0</v>
      </c>
      <c r="Z19" s="114">
        <v>19</v>
      </c>
      <c r="AA19" s="58">
        <f>Z19+'17.02.2017'!AA19</f>
        <v>37</v>
      </c>
      <c r="AB19" s="115">
        <v>1</v>
      </c>
      <c r="AC19" s="59">
        <f>AB19+'17.02.2017'!AC19</f>
        <v>1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6.323943661971831</v>
      </c>
      <c r="D20" s="119">
        <f t="shared" si="0"/>
        <v>238</v>
      </c>
      <c r="E20" s="120">
        <f t="shared" si="0"/>
        <v>1347</v>
      </c>
      <c r="F20" s="121">
        <f t="shared" ref="F20:AC20" si="2">F19+F18+F17+F16+F15+F14+F13+F12+F11+F10</f>
        <v>108</v>
      </c>
      <c r="G20" s="121">
        <f t="shared" si="2"/>
        <v>667</v>
      </c>
      <c r="H20" s="121">
        <f t="shared" si="2"/>
        <v>95</v>
      </c>
      <c r="I20" s="122">
        <f t="shared" si="2"/>
        <v>526</v>
      </c>
      <c r="J20" s="121">
        <f t="shared" si="2"/>
        <v>34</v>
      </c>
      <c r="K20" s="122">
        <f t="shared" si="2"/>
        <v>144</v>
      </c>
      <c r="L20" s="121">
        <f t="shared" si="2"/>
        <v>1</v>
      </c>
      <c r="M20" s="121">
        <f t="shared" si="2"/>
        <v>10</v>
      </c>
      <c r="N20" s="123">
        <f t="shared" si="2"/>
        <v>1600.2</v>
      </c>
      <c r="O20" s="124">
        <f t="shared" si="2"/>
        <v>6818.4000000000005</v>
      </c>
      <c r="P20" s="125">
        <f>P19+P18+P17+P16+P15+P14+P13+P12+P11+P10</f>
        <v>686.87099999999998</v>
      </c>
      <c r="Q20" s="125">
        <f t="shared" si="2"/>
        <v>6156.6077500000001</v>
      </c>
      <c r="R20" s="125">
        <f t="shared" si="2"/>
        <v>14.449000000000002</v>
      </c>
      <c r="S20" s="126">
        <f t="shared" si="2"/>
        <v>6096.9900000000007</v>
      </c>
      <c r="T20" s="125">
        <f t="shared" si="2"/>
        <v>123.20400000000001</v>
      </c>
      <c r="U20" s="125">
        <f t="shared" si="2"/>
        <v>6208.92</v>
      </c>
      <c r="V20" s="122">
        <f t="shared" si="2"/>
        <v>5</v>
      </c>
      <c r="W20" s="122">
        <f t="shared" si="2"/>
        <v>39</v>
      </c>
      <c r="X20" s="125">
        <f t="shared" si="2"/>
        <v>0.61456999999999995</v>
      </c>
      <c r="Y20" s="125">
        <f t="shared" si="2"/>
        <v>2.7343625</v>
      </c>
      <c r="Z20" s="126">
        <f t="shared" si="2"/>
        <v>405</v>
      </c>
      <c r="AA20" s="121">
        <f t="shared" si="2"/>
        <v>2271</v>
      </c>
      <c r="AB20" s="121">
        <f t="shared" si="2"/>
        <v>7</v>
      </c>
      <c r="AC20" s="121">
        <f t="shared" si="2"/>
        <v>57</v>
      </c>
    </row>
    <row r="21" spans="1:29" s="135" customFormat="1" ht="57" customHeight="1" thickBot="1" x14ac:dyDescent="0.45">
      <c r="A21" s="128" t="s">
        <v>39</v>
      </c>
      <c r="B21" s="129">
        <v>203</v>
      </c>
      <c r="C21" s="130">
        <v>9.07</v>
      </c>
      <c r="D21" s="131">
        <v>294</v>
      </c>
      <c r="E21" s="132">
        <v>1841</v>
      </c>
      <c r="F21" s="133">
        <v>168</v>
      </c>
      <c r="G21" s="134">
        <v>1022</v>
      </c>
      <c r="H21" s="134">
        <v>104</v>
      </c>
      <c r="I21" s="134">
        <v>655</v>
      </c>
      <c r="J21" s="134">
        <v>21</v>
      </c>
      <c r="K21" s="134">
        <v>159</v>
      </c>
      <c r="L21" s="134">
        <v>1</v>
      </c>
      <c r="M21" s="134">
        <v>5</v>
      </c>
      <c r="N21" s="134">
        <v>602.5</v>
      </c>
      <c r="O21" s="134">
        <v>6463</v>
      </c>
      <c r="P21" s="134">
        <v>426.62900000000002</v>
      </c>
      <c r="Q21" s="134">
        <v>4156.9930000000004</v>
      </c>
      <c r="R21" s="134">
        <v>69.721999999999994</v>
      </c>
      <c r="S21" s="134">
        <v>1607.5</v>
      </c>
      <c r="T21" s="134">
        <v>57.496000000000002</v>
      </c>
      <c r="U21" s="134">
        <v>1551.4235000000001</v>
      </c>
      <c r="V21" s="134">
        <v>10</v>
      </c>
      <c r="W21" s="134">
        <v>52</v>
      </c>
      <c r="X21" s="134">
        <v>0.92900000000000005</v>
      </c>
      <c r="Y21" s="134">
        <v>3.79</v>
      </c>
      <c r="Z21" s="134">
        <v>843</v>
      </c>
      <c r="AA21" s="134">
        <v>3979</v>
      </c>
      <c r="AB21" s="134">
        <v>30</v>
      </c>
      <c r="AC21" s="134">
        <v>87</v>
      </c>
    </row>
    <row r="22" spans="1:29" s="72" customFormat="1" ht="53.25" customHeight="1" thickBot="1" x14ac:dyDescent="0.45">
      <c r="A22" s="136" t="s">
        <v>34</v>
      </c>
      <c r="B22" s="137">
        <f>B20-B21</f>
        <v>10</v>
      </c>
      <c r="C22" s="137">
        <f>C20-C21</f>
        <v>-2.7460563380281693</v>
      </c>
      <c r="D22" s="137">
        <f t="shared" ref="D22:AC22" si="3">D20-D21</f>
        <v>-56</v>
      </c>
      <c r="E22" s="138">
        <f t="shared" si="3"/>
        <v>-494</v>
      </c>
      <c r="F22" s="139">
        <f t="shared" si="3"/>
        <v>-60</v>
      </c>
      <c r="G22" s="140">
        <f t="shared" si="3"/>
        <v>-355</v>
      </c>
      <c r="H22" s="140">
        <f t="shared" si="3"/>
        <v>-9</v>
      </c>
      <c r="I22" s="140">
        <f t="shared" si="3"/>
        <v>-129</v>
      </c>
      <c r="J22" s="140">
        <f t="shared" si="3"/>
        <v>13</v>
      </c>
      <c r="K22" s="140">
        <f t="shared" si="3"/>
        <v>-15</v>
      </c>
      <c r="L22" s="140">
        <f t="shared" si="3"/>
        <v>0</v>
      </c>
      <c r="M22" s="140">
        <f t="shared" si="3"/>
        <v>5</v>
      </c>
      <c r="N22" s="141">
        <f t="shared" si="3"/>
        <v>997.7</v>
      </c>
      <c r="O22" s="140">
        <f t="shared" si="3"/>
        <v>355.40000000000055</v>
      </c>
      <c r="P22" s="140">
        <f t="shared" si="3"/>
        <v>260.24199999999996</v>
      </c>
      <c r="Q22" s="142">
        <f>Q20-Q21</f>
        <v>1999.6147499999997</v>
      </c>
      <c r="R22" s="141">
        <f t="shared" si="3"/>
        <v>-55.272999999999996</v>
      </c>
      <c r="S22" s="140">
        <f t="shared" si="3"/>
        <v>4489.4900000000007</v>
      </c>
      <c r="T22" s="140">
        <f t="shared" si="3"/>
        <v>65.707999999999998</v>
      </c>
      <c r="U22" s="140">
        <f t="shared" si="3"/>
        <v>4657.4965000000002</v>
      </c>
      <c r="V22" s="140">
        <f t="shared" si="3"/>
        <v>-5</v>
      </c>
      <c r="W22" s="140">
        <f t="shared" si="3"/>
        <v>-13</v>
      </c>
      <c r="X22" s="143">
        <f t="shared" si="3"/>
        <v>-0.3144300000000001</v>
      </c>
      <c r="Y22" s="143">
        <f t="shared" si="3"/>
        <v>-1.0556375</v>
      </c>
      <c r="Z22" s="140">
        <f t="shared" si="3"/>
        <v>-438</v>
      </c>
      <c r="AA22" s="140">
        <f t="shared" si="3"/>
        <v>-1708</v>
      </c>
      <c r="AB22" s="140">
        <f t="shared" si="3"/>
        <v>-23</v>
      </c>
      <c r="AC22" s="138">
        <f t="shared" si="3"/>
        <v>-30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x14ac:dyDescent="0.25">
      <c r="K27" s="153"/>
    </row>
    <row r="31" spans="1:29" ht="23.25" x14ac:dyDescent="0.3">
      <c r="A31" s="595" t="s">
        <v>37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 t="s">
        <v>38</v>
      </c>
      <c r="W31" s="597"/>
      <c r="X31" s="597"/>
      <c r="Y31" s="597"/>
    </row>
    <row r="33" ht="31.5" customHeight="1" x14ac:dyDescent="0.25"/>
  </sheetData>
  <mergeCells count="36"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  <mergeCell ref="AB5:AC6"/>
    <mergeCell ref="F6:G6"/>
    <mergeCell ref="H6:I6"/>
    <mergeCell ref="J6:K6"/>
    <mergeCell ref="L6:M6"/>
    <mergeCell ref="Z7:AA7"/>
    <mergeCell ref="AB7:AC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38" zoomScaleNormal="40" zoomScaleSheetLayoutView="38" workbookViewId="0">
      <pane ySplit="9" topLeftCell="A10" activePane="bottomLeft" state="frozen"/>
      <selection pane="bottomLeft" activeCell="P10" sqref="P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42777</v>
      </c>
      <c r="K3" s="9" t="s">
        <v>2</v>
      </c>
      <c r="L3" s="8">
        <v>42783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186"/>
      <c r="E8" s="188"/>
      <c r="F8" s="191"/>
      <c r="G8" s="192"/>
      <c r="H8" s="21"/>
      <c r="I8" s="21"/>
      <c r="J8" s="193"/>
      <c r="K8" s="193"/>
      <c r="L8" s="193"/>
      <c r="M8" s="188"/>
      <c r="N8" s="23"/>
      <c r="O8" s="24"/>
      <c r="P8" s="189"/>
      <c r="Q8" s="190"/>
      <c r="R8" s="186"/>
      <c r="S8" s="187"/>
      <c r="T8" s="186"/>
      <c r="U8" s="187"/>
      <c r="V8" s="186"/>
      <c r="W8" s="187"/>
      <c r="X8" s="186"/>
      <c r="Y8" s="187"/>
      <c r="Z8" s="186"/>
      <c r="AA8" s="187"/>
      <c r="AB8" s="186"/>
      <c r="AC8" s="188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6.6222222222222218</v>
      </c>
      <c r="D10" s="42">
        <f t="shared" ref="D10:E20" si="0">F10+H10+J10+L10</f>
        <v>34</v>
      </c>
      <c r="E10" s="43">
        <f t="shared" si="0"/>
        <v>298</v>
      </c>
      <c r="F10" s="44">
        <v>19</v>
      </c>
      <c r="G10" s="45">
        <f>F10+'10.02.2017'!G10</f>
        <v>179</v>
      </c>
      <c r="H10" s="46">
        <v>10</v>
      </c>
      <c r="I10" s="47">
        <f>H10+'10.02.2017'!I10</f>
        <v>88</v>
      </c>
      <c r="J10" s="46">
        <v>5</v>
      </c>
      <c r="K10" s="47">
        <f>J10+'10.02.2017'!K10</f>
        <v>22</v>
      </c>
      <c r="L10" s="46">
        <v>0</v>
      </c>
      <c r="M10" s="43">
        <f>L10+'10.02.2017'!M10</f>
        <v>9</v>
      </c>
      <c r="N10" s="48">
        <v>50</v>
      </c>
      <c r="O10" s="49">
        <f>N10+'10.02.2017'!O10</f>
        <v>1998.3</v>
      </c>
      <c r="P10" s="50">
        <v>112.10823000000001</v>
      </c>
      <c r="Q10" s="51">
        <f>P10+'10.02.2017'!Q10</f>
        <v>1646.1011300000002</v>
      </c>
      <c r="R10" s="52">
        <v>0.35</v>
      </c>
      <c r="S10" s="53">
        <f>R10+'10.02.2017'!S10</f>
        <v>79.040999999999983</v>
      </c>
      <c r="T10" s="42">
        <v>34.398000000000003</v>
      </c>
      <c r="U10" s="51">
        <f>T10+'10.02.2017'!U10</f>
        <v>122.71000000000001</v>
      </c>
      <c r="V10" s="54">
        <v>0</v>
      </c>
      <c r="W10" s="55">
        <f>V10+'10.02.2017'!W10</f>
        <v>8</v>
      </c>
      <c r="X10" s="56">
        <v>5.1999999999999995E-4</v>
      </c>
      <c r="Y10" s="57">
        <f>X10+'10.02.2017'!Y10</f>
        <v>0.43910250000000001</v>
      </c>
      <c r="Z10" s="42">
        <v>54</v>
      </c>
      <c r="AA10" s="58">
        <f>Z10+'10.02.2017'!AA10</f>
        <v>667</v>
      </c>
      <c r="AB10" s="56">
        <v>0</v>
      </c>
      <c r="AC10" s="59">
        <f>AB10+'10.02.2017'!AC10</f>
        <v>17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8.1428571428571423</v>
      </c>
      <c r="D11" s="64">
        <f t="shared" si="0"/>
        <v>8</v>
      </c>
      <c r="E11" s="65">
        <f t="shared" si="0"/>
        <v>57</v>
      </c>
      <c r="F11" s="66">
        <v>1</v>
      </c>
      <c r="G11" s="45">
        <f>F11+'10.02.2017'!G11</f>
        <v>4</v>
      </c>
      <c r="H11" s="67">
        <v>7</v>
      </c>
      <c r="I11" s="47">
        <f>H11+'10.02.2017'!I11</f>
        <v>53</v>
      </c>
      <c r="J11" s="68">
        <v>0</v>
      </c>
      <c r="K11" s="47">
        <f>J11+'10.02.2017'!K11</f>
        <v>0</v>
      </c>
      <c r="L11" s="68">
        <v>0</v>
      </c>
      <c r="M11" s="43">
        <f>L11+'10.02.2017'!M11</f>
        <v>0</v>
      </c>
      <c r="N11" s="69">
        <v>20</v>
      </c>
      <c r="O11" s="49">
        <f>N11+'10.02.2017'!O11</f>
        <v>145.30000000000001</v>
      </c>
      <c r="P11" s="52">
        <v>15</v>
      </c>
      <c r="Q11" s="51">
        <f>P11+'10.02.2017'!Q11</f>
        <v>67.5</v>
      </c>
      <c r="R11" s="70">
        <v>0</v>
      </c>
      <c r="S11" s="53">
        <f>R11+'10.02.2017'!S11</f>
        <v>1.75</v>
      </c>
      <c r="T11" s="42">
        <v>0</v>
      </c>
      <c r="U11" s="51">
        <f>T11+'10.02.2017'!U11</f>
        <v>0.5</v>
      </c>
      <c r="V11" s="42">
        <v>0</v>
      </c>
      <c r="W11" s="55">
        <f>V11+'10.02.2017'!W11</f>
        <v>0</v>
      </c>
      <c r="X11" s="42">
        <v>6.1999999999999998E-3</v>
      </c>
      <c r="Y11" s="57">
        <f>X11+'10.02.2017'!Y11</f>
        <v>0.19600000000000004</v>
      </c>
      <c r="Z11" s="42">
        <v>0</v>
      </c>
      <c r="AA11" s="58">
        <f>Z11+'10.02.2017'!AA11</f>
        <v>86</v>
      </c>
      <c r="AB11" s="42">
        <v>0</v>
      </c>
      <c r="AC11" s="59">
        <f>AB11+'10.02.2017'!AC11</f>
        <v>2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4.8125</v>
      </c>
      <c r="D12" s="56">
        <f>F12+H12+J12+L12</f>
        <v>59</v>
      </c>
      <c r="E12" s="59">
        <f t="shared" si="0"/>
        <v>231</v>
      </c>
      <c r="F12" s="76">
        <v>38</v>
      </c>
      <c r="G12" s="45">
        <f>F12+'10.02.2017'!G12</f>
        <v>153</v>
      </c>
      <c r="H12" s="77">
        <v>15</v>
      </c>
      <c r="I12" s="47">
        <f>H12+'10.02.2017'!I12</f>
        <v>60</v>
      </c>
      <c r="J12" s="77">
        <v>6</v>
      </c>
      <c r="K12" s="47">
        <f>J12+'10.02.2017'!K12</f>
        <v>18</v>
      </c>
      <c r="L12" s="77">
        <v>0</v>
      </c>
      <c r="M12" s="43">
        <f>L12+'10.02.2017'!M12</f>
        <v>0</v>
      </c>
      <c r="N12" s="76">
        <v>27</v>
      </c>
      <c r="O12" s="49">
        <f>N12+'10.02.2017'!O12</f>
        <v>712</v>
      </c>
      <c r="P12" s="52">
        <v>59.656999999999996</v>
      </c>
      <c r="Q12" s="51">
        <f>P12+'10.02.2017'!Q12</f>
        <v>1387.289</v>
      </c>
      <c r="R12" s="52">
        <v>2.5870000000000002</v>
      </c>
      <c r="S12" s="53">
        <f>R12+'10.02.2017'!S12</f>
        <v>9.6229999999999993</v>
      </c>
      <c r="T12" s="42">
        <v>2.5499999999999998</v>
      </c>
      <c r="U12" s="51">
        <f>T12+'10.02.2017'!U12</f>
        <v>8.875</v>
      </c>
      <c r="V12" s="42">
        <v>0</v>
      </c>
      <c r="W12" s="55">
        <f>V12+'10.02.2017'!W12</f>
        <v>0</v>
      </c>
      <c r="X12" s="50">
        <v>0.25895000000000001</v>
      </c>
      <c r="Y12" s="57">
        <f>X12+'10.02.2017'!Y12</f>
        <v>0.61411000000000004</v>
      </c>
      <c r="Z12" s="42">
        <v>51</v>
      </c>
      <c r="AA12" s="58">
        <f>Z12+'10.02.2017'!AA12</f>
        <v>394</v>
      </c>
      <c r="AB12" s="42">
        <v>0</v>
      </c>
      <c r="AC12" s="59">
        <f>AB12+'10.02.2017'!AC12</f>
        <v>6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8.4473684210526319</v>
      </c>
      <c r="D13" s="64">
        <f>F13+H13+J13+L13</f>
        <v>51</v>
      </c>
      <c r="E13" s="78">
        <f t="shared" si="0"/>
        <v>321</v>
      </c>
      <c r="F13" s="66">
        <v>16</v>
      </c>
      <c r="G13" s="45">
        <f>F13+'10.02.2017'!G13</f>
        <v>126</v>
      </c>
      <c r="H13" s="68">
        <v>33</v>
      </c>
      <c r="I13" s="47">
        <f>H13+'10.02.2017'!I13</f>
        <v>163</v>
      </c>
      <c r="J13" s="68">
        <v>2</v>
      </c>
      <c r="K13" s="47">
        <f>J13+'10.02.2017'!K13</f>
        <v>32</v>
      </c>
      <c r="L13" s="68">
        <v>0</v>
      </c>
      <c r="M13" s="43">
        <f>L13+'10.02.2017'!M13</f>
        <v>0</v>
      </c>
      <c r="N13" s="69">
        <v>120</v>
      </c>
      <c r="O13" s="49">
        <f>N13+'10.02.2017'!O13</f>
        <v>838.1</v>
      </c>
      <c r="P13" s="79">
        <v>65.5</v>
      </c>
      <c r="Q13" s="51">
        <f>P13+'10.02.2017'!Q13</f>
        <v>767.2</v>
      </c>
      <c r="R13" s="79">
        <v>2.069</v>
      </c>
      <c r="S13" s="53">
        <f>R13+'10.02.2017'!S13</f>
        <v>23.861999999999998</v>
      </c>
      <c r="T13" s="80">
        <v>1.25</v>
      </c>
      <c r="U13" s="51">
        <f>T13+'10.02.2017'!U13</f>
        <v>20.871000000000002</v>
      </c>
      <c r="V13" s="80">
        <v>7</v>
      </c>
      <c r="W13" s="55">
        <f>V13+'10.02.2017'!W13</f>
        <v>26</v>
      </c>
      <c r="X13" s="81">
        <v>5.2999999999999999E-2</v>
      </c>
      <c r="Y13" s="57">
        <f>X13+'10.02.2017'!Y13</f>
        <v>0.52968000000000004</v>
      </c>
      <c r="Z13" s="80">
        <v>29</v>
      </c>
      <c r="AA13" s="58">
        <f>Z13+'10.02.2017'!AA13</f>
        <v>314</v>
      </c>
      <c r="AB13" s="80">
        <v>1</v>
      </c>
      <c r="AC13" s="59">
        <f>AB13+'10.02.2017'!AC13</f>
        <v>5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1.76</v>
      </c>
      <c r="D14" s="56">
        <f t="shared" si="0"/>
        <v>3</v>
      </c>
      <c r="E14" s="82">
        <f t="shared" si="0"/>
        <v>44</v>
      </c>
      <c r="F14" s="76">
        <v>1</v>
      </c>
      <c r="G14" s="45">
        <f>F14+'10.02.2017'!G14</f>
        <v>15</v>
      </c>
      <c r="H14" s="77">
        <v>2</v>
      </c>
      <c r="I14" s="47">
        <f>H14+'10.02.2017'!I14</f>
        <v>15</v>
      </c>
      <c r="J14" s="77">
        <v>0</v>
      </c>
      <c r="K14" s="47">
        <f>J14+'10.02.2017'!K14</f>
        <v>14</v>
      </c>
      <c r="L14" s="77">
        <v>0</v>
      </c>
      <c r="M14" s="43">
        <f>L14+'10.02.2017'!M14</f>
        <v>0</v>
      </c>
      <c r="N14" s="83">
        <v>9</v>
      </c>
      <c r="O14" s="49">
        <f>N14+'10.02.2017'!O14</f>
        <v>466</v>
      </c>
      <c r="P14" s="42">
        <v>16.5</v>
      </c>
      <c r="Q14" s="51">
        <f>P14+'10.02.2017'!Q14</f>
        <v>426.91762000000006</v>
      </c>
      <c r="R14" s="70">
        <v>0</v>
      </c>
      <c r="S14" s="53">
        <f>R14+'10.02.2017'!S14</f>
        <v>1.25</v>
      </c>
      <c r="T14" s="52">
        <v>0</v>
      </c>
      <c r="U14" s="51">
        <f>T14+'10.02.2017'!U14</f>
        <v>1.5</v>
      </c>
      <c r="V14" s="42">
        <v>0</v>
      </c>
      <c r="W14" s="55">
        <f>V14+'10.02.2017'!W14</f>
        <v>0</v>
      </c>
      <c r="X14" s="84">
        <v>0</v>
      </c>
      <c r="Y14" s="57">
        <f>X14+'10.02.2017'!Y14</f>
        <v>1.0499999999999999E-2</v>
      </c>
      <c r="Z14" s="85">
        <v>0</v>
      </c>
      <c r="AA14" s="58">
        <f>Z14+'10.02.2017'!AA14</f>
        <v>16</v>
      </c>
      <c r="AB14" s="56">
        <v>0</v>
      </c>
      <c r="AC14" s="59">
        <f>AB14+'10.02.2017'!AC14</f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2.6428571428571428</v>
      </c>
      <c r="D15" s="64">
        <f t="shared" si="0"/>
        <v>10</v>
      </c>
      <c r="E15" s="78">
        <f t="shared" si="0"/>
        <v>37</v>
      </c>
      <c r="F15" s="86">
        <v>9</v>
      </c>
      <c r="G15" s="45">
        <f>F15+'10.02.2017'!G15</f>
        <v>31</v>
      </c>
      <c r="H15" s="68">
        <v>0</v>
      </c>
      <c r="I15" s="47">
        <f>H15+'10.02.2017'!I15</f>
        <v>5</v>
      </c>
      <c r="J15" s="87">
        <v>1</v>
      </c>
      <c r="K15" s="47">
        <f>J15+'10.02.2017'!K15</f>
        <v>1</v>
      </c>
      <c r="L15" s="87">
        <v>0</v>
      </c>
      <c r="M15" s="43">
        <f>L15+'10.02.2017'!M15</f>
        <v>0</v>
      </c>
      <c r="N15" s="88">
        <v>0</v>
      </c>
      <c r="O15" s="49">
        <f>N15+'10.02.2017'!O15</f>
        <v>131.19999999999999</v>
      </c>
      <c r="P15" s="79">
        <v>2</v>
      </c>
      <c r="Q15" s="51">
        <f>P15+'10.02.2017'!Q15</f>
        <v>506.4</v>
      </c>
      <c r="R15" s="79">
        <v>0</v>
      </c>
      <c r="S15" s="53">
        <f>R15+'10.02.2017'!S15</f>
        <v>5926.8850000000002</v>
      </c>
      <c r="T15" s="80">
        <v>0</v>
      </c>
      <c r="U15" s="51">
        <f>T15+'10.02.2017'!U15</f>
        <v>5926.51</v>
      </c>
      <c r="V15" s="64">
        <v>0</v>
      </c>
      <c r="W15" s="55">
        <f>V15+'10.02.2017'!W15</f>
        <v>0</v>
      </c>
      <c r="X15" s="64">
        <v>4.2000000000000003E-2</v>
      </c>
      <c r="Y15" s="57">
        <f>X15+'10.02.2017'!Y15</f>
        <v>0.10200000000000001</v>
      </c>
      <c r="Z15" s="64">
        <v>28</v>
      </c>
      <c r="AA15" s="58">
        <f>Z15+'10.02.2017'!AA15</f>
        <v>107</v>
      </c>
      <c r="AB15" s="64">
        <v>0</v>
      </c>
      <c r="AC15" s="59">
        <f>AB15+'10.02.2017'!AC15</f>
        <v>0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4.333333333333333</v>
      </c>
      <c r="D16" s="80">
        <f t="shared" si="0"/>
        <v>3</v>
      </c>
      <c r="E16" s="92">
        <f t="shared" si="0"/>
        <v>39</v>
      </c>
      <c r="F16" s="66">
        <v>0</v>
      </c>
      <c r="G16" s="45">
        <f>F16+'10.02.2017'!G16</f>
        <v>19</v>
      </c>
      <c r="H16" s="68">
        <v>0</v>
      </c>
      <c r="I16" s="47">
        <f>H16+'10.02.2017'!I16</f>
        <v>2</v>
      </c>
      <c r="J16" s="68">
        <v>3</v>
      </c>
      <c r="K16" s="47">
        <f>J16+'10.02.2017'!K16</f>
        <v>18</v>
      </c>
      <c r="L16" s="68">
        <v>0</v>
      </c>
      <c r="M16" s="43">
        <f>L16+'10.02.2017'!M16</f>
        <v>0</v>
      </c>
      <c r="N16" s="69">
        <v>15</v>
      </c>
      <c r="O16" s="49">
        <f>N16+'10.02.2017'!O16</f>
        <v>147.30000000000001</v>
      </c>
      <c r="P16" s="79">
        <v>35.258000000000003</v>
      </c>
      <c r="Q16" s="51">
        <f>P16+'10.02.2017'!Q16</f>
        <v>145.429</v>
      </c>
      <c r="R16" s="79">
        <v>0.75</v>
      </c>
      <c r="S16" s="53">
        <f>R16+'10.02.2017'!S16</f>
        <v>2.5</v>
      </c>
      <c r="T16" s="93">
        <v>1.25</v>
      </c>
      <c r="U16" s="51">
        <f>T16+'10.02.2017'!U16</f>
        <v>4.5</v>
      </c>
      <c r="V16" s="94">
        <v>0</v>
      </c>
      <c r="W16" s="55">
        <f>V16+'10.02.2017'!W16</f>
        <v>0</v>
      </c>
      <c r="X16" s="95">
        <v>0</v>
      </c>
      <c r="Y16" s="57">
        <f>X16+'10.02.2017'!Y16</f>
        <v>8.0399999999999999E-2</v>
      </c>
      <c r="Z16" s="79">
        <v>0</v>
      </c>
      <c r="AA16" s="58">
        <f>Z16+'10.02.2017'!AA16</f>
        <v>215</v>
      </c>
      <c r="AB16" s="80">
        <v>0</v>
      </c>
      <c r="AC16" s="59">
        <f>AB16+'10.02.2017'!AC16</f>
        <v>0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4.5</v>
      </c>
      <c r="D17" s="85">
        <f t="shared" si="0"/>
        <v>20</v>
      </c>
      <c r="E17" s="99">
        <f t="shared" si="0"/>
        <v>54</v>
      </c>
      <c r="F17" s="44">
        <v>9</v>
      </c>
      <c r="G17" s="45">
        <f>F17+'10.02.2017'!G17</f>
        <v>24</v>
      </c>
      <c r="H17" s="46">
        <v>9</v>
      </c>
      <c r="I17" s="47">
        <f>H17+'10.02.2017'!I17</f>
        <v>28</v>
      </c>
      <c r="J17" s="89">
        <v>2</v>
      </c>
      <c r="K17" s="47">
        <f>J17+'10.02.2017'!K17</f>
        <v>2</v>
      </c>
      <c r="L17" s="46">
        <v>0</v>
      </c>
      <c r="M17" s="43">
        <f>L17+'10.02.2017'!M17</f>
        <v>0</v>
      </c>
      <c r="N17" s="44">
        <v>5.5</v>
      </c>
      <c r="O17" s="49">
        <f>N17+'10.02.2017'!O17</f>
        <v>732</v>
      </c>
      <c r="P17" s="100">
        <v>19</v>
      </c>
      <c r="Q17" s="51">
        <f>P17+'10.02.2017'!Q17</f>
        <v>261.39999999999998</v>
      </c>
      <c r="R17" s="70">
        <v>1.3</v>
      </c>
      <c r="S17" s="53">
        <f>R17+'10.02.2017'!S17</f>
        <v>2.4500000000000002</v>
      </c>
      <c r="T17" s="100">
        <v>0.25</v>
      </c>
      <c r="U17" s="51">
        <f>T17+'10.02.2017'!U17</f>
        <v>0.25</v>
      </c>
      <c r="V17" s="101">
        <v>0</v>
      </c>
      <c r="W17" s="55">
        <f>V17+'10.02.2017'!W17</f>
        <v>0</v>
      </c>
      <c r="X17" s="85">
        <v>5.5E-2</v>
      </c>
      <c r="Y17" s="57">
        <f>X17+'10.02.2017'!Y17</f>
        <v>0.14699999999999999</v>
      </c>
      <c r="Z17" s="85">
        <v>11</v>
      </c>
      <c r="AA17" s="58">
        <f>Z17+'10.02.2017'!AA17</f>
        <v>48</v>
      </c>
      <c r="AB17" s="85">
        <v>8</v>
      </c>
      <c r="AC17" s="59">
        <f>AB17+'10.02.2017'!AC17</f>
        <v>20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3.2857142857142856</v>
      </c>
      <c r="D18" s="80">
        <f t="shared" si="0"/>
        <v>7</v>
      </c>
      <c r="E18" s="92">
        <f t="shared" si="0"/>
        <v>23</v>
      </c>
      <c r="F18" s="66">
        <v>0</v>
      </c>
      <c r="G18" s="45">
        <f>F18+'10.02.2017'!G18</f>
        <v>5</v>
      </c>
      <c r="H18" s="67">
        <v>4</v>
      </c>
      <c r="I18" s="47">
        <f>H18+'10.02.2017'!I18</f>
        <v>15</v>
      </c>
      <c r="J18" s="68">
        <v>3</v>
      </c>
      <c r="K18" s="47">
        <f>J18+'10.02.2017'!K18</f>
        <v>3</v>
      </c>
      <c r="L18" s="68">
        <v>0</v>
      </c>
      <c r="M18" s="43">
        <f>L18+'10.02.2017'!M18</f>
        <v>0</v>
      </c>
      <c r="N18" s="69">
        <v>12</v>
      </c>
      <c r="O18" s="49">
        <f>N18+'10.02.2017'!O18</f>
        <v>48</v>
      </c>
      <c r="P18" s="104">
        <v>18.5</v>
      </c>
      <c r="Q18" s="51">
        <f>P18+'10.02.2017'!Q18</f>
        <v>56.5</v>
      </c>
      <c r="R18" s="79">
        <v>0</v>
      </c>
      <c r="S18" s="53">
        <f>R18+'10.02.2017'!S18</f>
        <v>0</v>
      </c>
      <c r="T18" s="80">
        <v>0</v>
      </c>
      <c r="U18" s="51">
        <f>T18+'10.02.2017'!U18</f>
        <v>0</v>
      </c>
      <c r="V18" s="80">
        <v>0</v>
      </c>
      <c r="W18" s="55">
        <f>V18+'10.02.2017'!W18</f>
        <v>0</v>
      </c>
      <c r="X18" s="105">
        <v>0</v>
      </c>
      <c r="Y18" s="57">
        <f>X18+'10.02.2017'!Y18</f>
        <v>1E-3</v>
      </c>
      <c r="Z18" s="80">
        <v>0</v>
      </c>
      <c r="AA18" s="58">
        <f>Z18+'10.02.2017'!AA18</f>
        <v>1</v>
      </c>
      <c r="AB18" s="80">
        <v>0</v>
      </c>
      <c r="AC18" s="59">
        <f>AB18+'10.02.2017'!AC18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0.625</v>
      </c>
      <c r="D19" s="85">
        <v>1</v>
      </c>
      <c r="E19" s="109">
        <f t="shared" si="0"/>
        <v>5</v>
      </c>
      <c r="F19" s="110">
        <v>1</v>
      </c>
      <c r="G19" s="45">
        <f>F19+'10.02.2017'!G19</f>
        <v>3</v>
      </c>
      <c r="H19" s="111">
        <v>2</v>
      </c>
      <c r="I19" s="47">
        <f>H19+'10.02.2017'!I19</f>
        <v>2</v>
      </c>
      <c r="J19" s="111">
        <v>0</v>
      </c>
      <c r="K19" s="47">
        <f>J19+'10.02.2017'!K19</f>
        <v>0</v>
      </c>
      <c r="L19" s="111">
        <v>0</v>
      </c>
      <c r="M19" s="43">
        <f>L19+'10.02.2017'!M19</f>
        <v>0</v>
      </c>
      <c r="N19" s="110">
        <v>0</v>
      </c>
      <c r="O19" s="49">
        <f>N19+'10.02.2017'!O19</f>
        <v>0</v>
      </c>
      <c r="P19" s="112">
        <v>205</v>
      </c>
      <c r="Q19" s="51">
        <f>P19+'10.02.2017'!Q19</f>
        <v>205</v>
      </c>
      <c r="R19" s="113">
        <v>0</v>
      </c>
      <c r="S19" s="53">
        <f>R19+'10.02.2017'!S19</f>
        <v>35.18</v>
      </c>
      <c r="T19" s="114">
        <v>0</v>
      </c>
      <c r="U19" s="51">
        <f>T19+'10.02.2017'!U19</f>
        <v>0</v>
      </c>
      <c r="V19" s="114">
        <v>0</v>
      </c>
      <c r="W19" s="55">
        <f>V19+'10.02.2017'!W19</f>
        <v>0</v>
      </c>
      <c r="X19" s="114">
        <v>0</v>
      </c>
      <c r="Y19" s="57">
        <f>X19+'10.02.2017'!Y19</f>
        <v>0</v>
      </c>
      <c r="Z19" s="114">
        <v>12</v>
      </c>
      <c r="AA19" s="58">
        <f>Z19+'10.02.2017'!AA19</f>
        <v>18</v>
      </c>
      <c r="AB19" s="115">
        <v>0</v>
      </c>
      <c r="AC19" s="59">
        <f>AB19+'10.02.2017'!AC19</f>
        <v>0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5.206572769953052</v>
      </c>
      <c r="D20" s="119">
        <f t="shared" si="0"/>
        <v>198</v>
      </c>
      <c r="E20" s="120">
        <f t="shared" si="0"/>
        <v>1109</v>
      </c>
      <c r="F20" s="121">
        <f t="shared" ref="F20:AC20" si="2">F19+F18+F17+F16+F15+F14+F13+F12+F11+F10</f>
        <v>94</v>
      </c>
      <c r="G20" s="121">
        <f t="shared" si="2"/>
        <v>559</v>
      </c>
      <c r="H20" s="121">
        <f t="shared" si="2"/>
        <v>82</v>
      </c>
      <c r="I20" s="122">
        <f t="shared" si="2"/>
        <v>431</v>
      </c>
      <c r="J20" s="121">
        <f t="shared" si="2"/>
        <v>22</v>
      </c>
      <c r="K20" s="122">
        <f t="shared" si="2"/>
        <v>110</v>
      </c>
      <c r="L20" s="121">
        <f t="shared" si="2"/>
        <v>0</v>
      </c>
      <c r="M20" s="121">
        <f t="shared" si="2"/>
        <v>9</v>
      </c>
      <c r="N20" s="123">
        <f t="shared" si="2"/>
        <v>258.5</v>
      </c>
      <c r="O20" s="124">
        <f t="shared" si="2"/>
        <v>5218.2</v>
      </c>
      <c r="P20" s="125">
        <f>P19+P18+P17+P16+P15+P14+P13+P12+P11+P10</f>
        <v>548.52323000000001</v>
      </c>
      <c r="Q20" s="125">
        <f t="shared" si="2"/>
        <v>5469.73675</v>
      </c>
      <c r="R20" s="125">
        <f t="shared" si="2"/>
        <v>7.0559999999999992</v>
      </c>
      <c r="S20" s="126">
        <f t="shared" si="2"/>
        <v>6082.5410000000002</v>
      </c>
      <c r="T20" s="125">
        <f t="shared" si="2"/>
        <v>39.698</v>
      </c>
      <c r="U20" s="125">
        <f t="shared" si="2"/>
        <v>6085.7160000000003</v>
      </c>
      <c r="V20" s="122">
        <f t="shared" si="2"/>
        <v>7</v>
      </c>
      <c r="W20" s="122">
        <f t="shared" si="2"/>
        <v>34</v>
      </c>
      <c r="X20" s="125">
        <f t="shared" si="2"/>
        <v>0.41567000000000004</v>
      </c>
      <c r="Y20" s="125">
        <f t="shared" si="2"/>
        <v>2.1197925</v>
      </c>
      <c r="Z20" s="126">
        <f t="shared" si="2"/>
        <v>185</v>
      </c>
      <c r="AA20" s="121">
        <f t="shared" si="2"/>
        <v>1866</v>
      </c>
      <c r="AB20" s="121">
        <f t="shared" si="2"/>
        <v>9</v>
      </c>
      <c r="AC20" s="121">
        <f t="shared" si="2"/>
        <v>50</v>
      </c>
    </row>
    <row r="21" spans="1:29" s="135" customFormat="1" ht="57" customHeight="1" thickBot="1" x14ac:dyDescent="0.45">
      <c r="A21" s="128" t="s">
        <v>39</v>
      </c>
      <c r="B21" s="129">
        <v>203</v>
      </c>
      <c r="C21" s="130">
        <v>7.62</v>
      </c>
      <c r="D21" s="131">
        <v>336</v>
      </c>
      <c r="E21" s="132">
        <v>1547</v>
      </c>
      <c r="F21" s="133">
        <v>168</v>
      </c>
      <c r="G21" s="134">
        <v>854</v>
      </c>
      <c r="H21" s="134">
        <v>156</v>
      </c>
      <c r="I21" s="134">
        <v>551</v>
      </c>
      <c r="J21" s="134">
        <v>11</v>
      </c>
      <c r="K21" s="134">
        <v>138</v>
      </c>
      <c r="L21" s="134">
        <v>1</v>
      </c>
      <c r="M21" s="134">
        <v>4</v>
      </c>
      <c r="N21" s="134">
        <v>1244.0999999999999</v>
      </c>
      <c r="O21" s="134">
        <v>5860.5</v>
      </c>
      <c r="P21" s="134">
        <v>619.66499999999996</v>
      </c>
      <c r="Q21" s="134">
        <v>3730.364</v>
      </c>
      <c r="R21" s="134">
        <v>80.63</v>
      </c>
      <c r="S21" s="134">
        <v>1537.7</v>
      </c>
      <c r="T21" s="134">
        <v>56.811999999999998</v>
      </c>
      <c r="U21" s="134">
        <v>1493.9275</v>
      </c>
      <c r="V21" s="134">
        <v>10</v>
      </c>
      <c r="W21" s="134">
        <v>42</v>
      </c>
      <c r="X21" s="134">
        <v>0.82799999999999996</v>
      </c>
      <c r="Y21" s="134">
        <v>2.87</v>
      </c>
      <c r="Z21" s="134">
        <v>721</v>
      </c>
      <c r="AA21" s="134">
        <v>3136</v>
      </c>
      <c r="AB21" s="134">
        <v>24</v>
      </c>
      <c r="AC21" s="134">
        <v>57</v>
      </c>
    </row>
    <row r="22" spans="1:29" s="72" customFormat="1" ht="53.25" customHeight="1" thickBot="1" x14ac:dyDescent="0.45">
      <c r="A22" s="136" t="s">
        <v>34</v>
      </c>
      <c r="B22" s="137">
        <f>B20-B21</f>
        <v>10</v>
      </c>
      <c r="C22" s="137">
        <f>C20-C21</f>
        <v>-2.4134272300469481</v>
      </c>
      <c r="D22" s="137">
        <f t="shared" ref="D22:AC22" si="3">D20-D21</f>
        <v>-138</v>
      </c>
      <c r="E22" s="138">
        <f t="shared" si="3"/>
        <v>-438</v>
      </c>
      <c r="F22" s="139">
        <f t="shared" si="3"/>
        <v>-74</v>
      </c>
      <c r="G22" s="140">
        <f t="shared" si="3"/>
        <v>-295</v>
      </c>
      <c r="H22" s="140">
        <f t="shared" si="3"/>
        <v>-74</v>
      </c>
      <c r="I22" s="140">
        <f t="shared" si="3"/>
        <v>-120</v>
      </c>
      <c r="J22" s="140">
        <f t="shared" si="3"/>
        <v>11</v>
      </c>
      <c r="K22" s="140">
        <f t="shared" si="3"/>
        <v>-28</v>
      </c>
      <c r="L22" s="140">
        <f t="shared" si="3"/>
        <v>-1</v>
      </c>
      <c r="M22" s="140">
        <f t="shared" si="3"/>
        <v>5</v>
      </c>
      <c r="N22" s="141">
        <f t="shared" si="3"/>
        <v>-985.59999999999991</v>
      </c>
      <c r="O22" s="140">
        <f t="shared" si="3"/>
        <v>-642.30000000000018</v>
      </c>
      <c r="P22" s="140">
        <f t="shared" si="3"/>
        <v>-71.141769999999951</v>
      </c>
      <c r="Q22" s="142">
        <f>Q20-Q21</f>
        <v>1739.37275</v>
      </c>
      <c r="R22" s="141">
        <f t="shared" si="3"/>
        <v>-73.573999999999998</v>
      </c>
      <c r="S22" s="140">
        <f t="shared" si="3"/>
        <v>4544.8410000000003</v>
      </c>
      <c r="T22" s="140">
        <f t="shared" si="3"/>
        <v>-17.113999999999997</v>
      </c>
      <c r="U22" s="140">
        <f t="shared" si="3"/>
        <v>4591.7885000000006</v>
      </c>
      <c r="V22" s="140">
        <f t="shared" si="3"/>
        <v>-3</v>
      </c>
      <c r="W22" s="140">
        <f t="shared" si="3"/>
        <v>-8</v>
      </c>
      <c r="X22" s="143">
        <f t="shared" si="3"/>
        <v>-0.41232999999999992</v>
      </c>
      <c r="Y22" s="143">
        <f t="shared" si="3"/>
        <v>-0.75020750000000014</v>
      </c>
      <c r="Z22" s="140">
        <f t="shared" si="3"/>
        <v>-536</v>
      </c>
      <c r="AA22" s="140">
        <f t="shared" si="3"/>
        <v>-1270</v>
      </c>
      <c r="AB22" s="140">
        <f t="shared" si="3"/>
        <v>-15</v>
      </c>
      <c r="AC22" s="138">
        <f t="shared" si="3"/>
        <v>-7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x14ac:dyDescent="0.25">
      <c r="K27" s="153"/>
    </row>
    <row r="31" spans="1:29" ht="23.25" x14ac:dyDescent="0.3">
      <c r="A31" s="595" t="s">
        <v>37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 t="s">
        <v>38</v>
      </c>
      <c r="W31" s="597"/>
      <c r="X31" s="597"/>
      <c r="Y31" s="597"/>
    </row>
    <row r="33" ht="31.5" customHeight="1" x14ac:dyDescent="0.25"/>
  </sheetData>
  <mergeCells count="36">
    <mergeCell ref="Z7:AA7"/>
    <mergeCell ref="AB7:AC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  <mergeCell ref="AB5:AC6"/>
    <mergeCell ref="F6:G6"/>
    <mergeCell ref="H6:I6"/>
    <mergeCell ref="J6:K6"/>
    <mergeCell ref="L6:M6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40" zoomScaleNormal="40" zoomScaleSheetLayoutView="40" workbookViewId="0">
      <pane ySplit="9" topLeftCell="A10" activePane="bottomLeft" state="frozen"/>
      <selection pane="bottomLeft" activeCell="A10" sqref="A10:XFD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42770</v>
      </c>
      <c r="K3" s="9" t="s">
        <v>2</v>
      </c>
      <c r="L3" s="8">
        <v>42776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178"/>
      <c r="E8" s="180"/>
      <c r="F8" s="183"/>
      <c r="G8" s="184"/>
      <c r="H8" s="21"/>
      <c r="I8" s="21"/>
      <c r="J8" s="185"/>
      <c r="K8" s="185"/>
      <c r="L8" s="185"/>
      <c r="M8" s="180"/>
      <c r="N8" s="23"/>
      <c r="O8" s="24"/>
      <c r="P8" s="181"/>
      <c r="Q8" s="182"/>
      <c r="R8" s="178"/>
      <c r="S8" s="179"/>
      <c r="T8" s="178"/>
      <c r="U8" s="179"/>
      <c r="V8" s="178"/>
      <c r="W8" s="179"/>
      <c r="X8" s="178"/>
      <c r="Y8" s="179"/>
      <c r="Z8" s="178"/>
      <c r="AA8" s="179"/>
      <c r="AB8" s="178"/>
      <c r="AC8" s="180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5.8666666666666663</v>
      </c>
      <c r="D10" s="42">
        <f t="shared" ref="D10:E20" si="0">F10+H10+J10+L10</f>
        <v>54</v>
      </c>
      <c r="E10" s="43">
        <f t="shared" si="0"/>
        <v>264</v>
      </c>
      <c r="F10" s="44">
        <v>32</v>
      </c>
      <c r="G10" s="45">
        <f>F10+'03.02.2017'!G10</f>
        <v>160</v>
      </c>
      <c r="H10" s="46">
        <v>20</v>
      </c>
      <c r="I10" s="47">
        <f>H10+'03.02.2017'!I10</f>
        <v>78</v>
      </c>
      <c r="J10" s="46">
        <v>1</v>
      </c>
      <c r="K10" s="47">
        <f>J10+'03.02.2017'!K10</f>
        <v>17</v>
      </c>
      <c r="L10" s="46">
        <v>1</v>
      </c>
      <c r="M10" s="43">
        <f>L10+'03.02.2017'!M10</f>
        <v>9</v>
      </c>
      <c r="N10" s="48">
        <v>505.5</v>
      </c>
      <c r="O10" s="49">
        <f>N10+'03.02.2017'!O10</f>
        <v>1948.3</v>
      </c>
      <c r="P10" s="50">
        <v>543.50699999999995</v>
      </c>
      <c r="Q10" s="51">
        <f>P10+'03.02.2017'!Q10</f>
        <v>1533.9929000000002</v>
      </c>
      <c r="R10" s="52">
        <v>0.375</v>
      </c>
      <c r="S10" s="53">
        <f>R10+'03.02.2017'!S10</f>
        <v>78.690999999999988</v>
      </c>
      <c r="T10" s="42">
        <v>16.893000000000001</v>
      </c>
      <c r="U10" s="51">
        <f>T10+'03.02.2017'!U10</f>
        <v>88.311999999999998</v>
      </c>
      <c r="V10" s="54">
        <v>0</v>
      </c>
      <c r="W10" s="55">
        <f>V10+'03.02.2017'!W10</f>
        <v>8</v>
      </c>
      <c r="X10" s="56">
        <v>0.16577500000000001</v>
      </c>
      <c r="Y10" s="57">
        <f>X10+'03.02.2017'!Y10</f>
        <v>0.43858249999999999</v>
      </c>
      <c r="Z10" s="42">
        <v>225</v>
      </c>
      <c r="AA10" s="58">
        <f>Z10+'03.02.2017'!AA10</f>
        <v>613</v>
      </c>
      <c r="AB10" s="56">
        <v>0</v>
      </c>
      <c r="AC10" s="59">
        <f>AB10+'03.02.2017'!AC10</f>
        <v>17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7</v>
      </c>
      <c r="D11" s="64">
        <f t="shared" si="0"/>
        <v>5</v>
      </c>
      <c r="E11" s="65">
        <f t="shared" si="0"/>
        <v>49</v>
      </c>
      <c r="F11" s="66">
        <v>0</v>
      </c>
      <c r="G11" s="45">
        <f>F11+'03.02.2017'!G11</f>
        <v>3</v>
      </c>
      <c r="H11" s="67">
        <v>5</v>
      </c>
      <c r="I11" s="47">
        <f>H11+'03.02.2017'!I11</f>
        <v>46</v>
      </c>
      <c r="J11" s="68">
        <v>0</v>
      </c>
      <c r="K11" s="47">
        <f>J11+'03.02.2017'!K11</f>
        <v>0</v>
      </c>
      <c r="L11" s="68">
        <v>0</v>
      </c>
      <c r="M11" s="43">
        <f>L11+'03.02.2017'!M11</f>
        <v>0</v>
      </c>
      <c r="N11" s="69">
        <v>12</v>
      </c>
      <c r="O11" s="49">
        <f>N11+'03.02.2017'!O11</f>
        <v>125.3</v>
      </c>
      <c r="P11" s="52">
        <v>10</v>
      </c>
      <c r="Q11" s="51">
        <f>P11+'03.02.2017'!Q11</f>
        <v>52.5</v>
      </c>
      <c r="R11" s="70">
        <v>0</v>
      </c>
      <c r="S11" s="53">
        <f>R11+'03.02.2017'!S11</f>
        <v>1.75</v>
      </c>
      <c r="T11" s="42">
        <v>0</v>
      </c>
      <c r="U11" s="51">
        <f>T11+'03.02.2017'!U11</f>
        <v>0.5</v>
      </c>
      <c r="V11" s="42">
        <v>0</v>
      </c>
      <c r="W11" s="55">
        <f>V11+'03.02.2017'!W11</f>
        <v>0</v>
      </c>
      <c r="X11" s="42">
        <v>0</v>
      </c>
      <c r="Y11" s="57">
        <f>X11+'03.02.2017'!Y11</f>
        <v>0.18980000000000002</v>
      </c>
      <c r="Z11" s="42">
        <v>0</v>
      </c>
      <c r="AA11" s="58">
        <f>Z11+'03.02.2017'!AA11</f>
        <v>86</v>
      </c>
      <c r="AB11" s="42">
        <v>0</v>
      </c>
      <c r="AC11" s="59">
        <f>AB11+'03.02.2017'!AC11</f>
        <v>2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3.5833333333333335</v>
      </c>
      <c r="D12" s="56">
        <f>F12+H12+J12+L12</f>
        <v>37</v>
      </c>
      <c r="E12" s="59">
        <f t="shared" si="0"/>
        <v>172</v>
      </c>
      <c r="F12" s="76">
        <v>21</v>
      </c>
      <c r="G12" s="45">
        <f>F12+'03.02.2017'!G12</f>
        <v>115</v>
      </c>
      <c r="H12" s="77">
        <v>13</v>
      </c>
      <c r="I12" s="47">
        <f>H12+'03.02.2017'!I12</f>
        <v>45</v>
      </c>
      <c r="J12" s="77">
        <v>3</v>
      </c>
      <c r="K12" s="47">
        <f>J12+'03.02.2017'!K12</f>
        <v>12</v>
      </c>
      <c r="L12" s="77">
        <v>0</v>
      </c>
      <c r="M12" s="43">
        <f>L12+'03.02.2017'!M12</f>
        <v>0</v>
      </c>
      <c r="N12" s="76">
        <v>33.5</v>
      </c>
      <c r="O12" s="49">
        <f>N12+'03.02.2017'!O12</f>
        <v>685</v>
      </c>
      <c r="P12" s="52">
        <v>64.231999999999999</v>
      </c>
      <c r="Q12" s="51">
        <f>P12+'03.02.2017'!Q12</f>
        <v>1327.6320000000001</v>
      </c>
      <c r="R12" s="52">
        <v>0.42499999999999999</v>
      </c>
      <c r="S12" s="53">
        <f>R12+'03.02.2017'!S12</f>
        <v>7.0359999999999996</v>
      </c>
      <c r="T12" s="42">
        <v>0.32500000000000001</v>
      </c>
      <c r="U12" s="51">
        <f>T12+'03.02.2017'!U12</f>
        <v>6.3250000000000002</v>
      </c>
      <c r="V12" s="42">
        <v>0</v>
      </c>
      <c r="W12" s="55">
        <f>V12+'03.02.2017'!W12</f>
        <v>0</v>
      </c>
      <c r="X12" s="50">
        <v>5.0279999999999998E-2</v>
      </c>
      <c r="Y12" s="57">
        <f>X12+'03.02.2017'!Y12</f>
        <v>0.35516000000000003</v>
      </c>
      <c r="Z12" s="42">
        <v>43</v>
      </c>
      <c r="AA12" s="58">
        <f>Z12+'03.02.2017'!AA12</f>
        <v>343</v>
      </c>
      <c r="AB12" s="42">
        <v>0</v>
      </c>
      <c r="AC12" s="59">
        <f>AB12+'03.02.2017'!AC12</f>
        <v>6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7.1052631578947372</v>
      </c>
      <c r="D13" s="64">
        <f>F13+H13+J13+L13</f>
        <v>54</v>
      </c>
      <c r="E13" s="78">
        <f t="shared" si="0"/>
        <v>270</v>
      </c>
      <c r="F13" s="66">
        <v>18</v>
      </c>
      <c r="G13" s="45">
        <f>F13+'03.02.2017'!G13</f>
        <v>110</v>
      </c>
      <c r="H13" s="68">
        <v>30</v>
      </c>
      <c r="I13" s="47">
        <f>H13+'03.02.2017'!I13</f>
        <v>130</v>
      </c>
      <c r="J13" s="68">
        <v>6</v>
      </c>
      <c r="K13" s="47">
        <f>J13+'03.02.2017'!K13</f>
        <v>30</v>
      </c>
      <c r="L13" s="68">
        <v>0</v>
      </c>
      <c r="M13" s="43">
        <f>L13+'03.02.2017'!M13</f>
        <v>0</v>
      </c>
      <c r="N13" s="69">
        <v>87.5</v>
      </c>
      <c r="O13" s="49">
        <f>N13+'03.02.2017'!O13</f>
        <v>718.1</v>
      </c>
      <c r="P13" s="79">
        <v>35</v>
      </c>
      <c r="Q13" s="51">
        <f>P13+'03.02.2017'!Q13</f>
        <v>701.7</v>
      </c>
      <c r="R13" s="79">
        <v>2.786</v>
      </c>
      <c r="S13" s="53">
        <f>R13+'03.02.2017'!S13</f>
        <v>21.792999999999999</v>
      </c>
      <c r="T13" s="80">
        <v>0</v>
      </c>
      <c r="U13" s="51">
        <f>T13+'03.02.2017'!U13</f>
        <v>19.621000000000002</v>
      </c>
      <c r="V13" s="80">
        <v>9</v>
      </c>
      <c r="W13" s="55">
        <f>V13+'03.02.2017'!W13</f>
        <v>19</v>
      </c>
      <c r="X13" s="81">
        <v>6.454E-2</v>
      </c>
      <c r="Y13" s="57">
        <f>X13+'03.02.2017'!Y13</f>
        <v>0.47667999999999999</v>
      </c>
      <c r="Z13" s="80">
        <v>37</v>
      </c>
      <c r="AA13" s="58">
        <f>Z13+'03.02.2017'!AA13</f>
        <v>285</v>
      </c>
      <c r="AB13" s="80">
        <v>2</v>
      </c>
      <c r="AC13" s="59">
        <f>AB13+'03.02.2017'!AC13</f>
        <v>4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1.64</v>
      </c>
      <c r="D14" s="56">
        <f t="shared" si="0"/>
        <v>15</v>
      </c>
      <c r="E14" s="82">
        <f t="shared" si="0"/>
        <v>41</v>
      </c>
      <c r="F14" s="76">
        <v>3</v>
      </c>
      <c r="G14" s="45">
        <f>F14+'03.02.2017'!G14</f>
        <v>14</v>
      </c>
      <c r="H14" s="77">
        <v>8</v>
      </c>
      <c r="I14" s="47">
        <f>H14+'03.02.2017'!I14</f>
        <v>13</v>
      </c>
      <c r="J14" s="77">
        <v>4</v>
      </c>
      <c r="K14" s="47">
        <f>J14+'03.02.2017'!K14</f>
        <v>14</v>
      </c>
      <c r="L14" s="77">
        <v>0</v>
      </c>
      <c r="M14" s="43">
        <f>L14+'03.02.2017'!M14</f>
        <v>0</v>
      </c>
      <c r="N14" s="83">
        <v>32</v>
      </c>
      <c r="O14" s="49">
        <f>N14+'03.02.2017'!O14</f>
        <v>457</v>
      </c>
      <c r="P14" s="42">
        <v>19.5</v>
      </c>
      <c r="Q14" s="51">
        <f>P14+'03.02.2017'!Q14</f>
        <v>410.41762000000006</v>
      </c>
      <c r="R14" s="70">
        <v>0.5</v>
      </c>
      <c r="S14" s="53">
        <f>R14+'03.02.2017'!S14</f>
        <v>1.25</v>
      </c>
      <c r="T14" s="52">
        <v>0</v>
      </c>
      <c r="U14" s="51">
        <f>T14+'03.02.2017'!U14</f>
        <v>1.5</v>
      </c>
      <c r="V14" s="42">
        <v>0</v>
      </c>
      <c r="W14" s="55">
        <f>V14+'03.02.2017'!W14</f>
        <v>0</v>
      </c>
      <c r="X14" s="84">
        <v>0</v>
      </c>
      <c r="Y14" s="57">
        <f>X14+'03.02.2017'!Y14</f>
        <v>1.0499999999999999E-2</v>
      </c>
      <c r="Z14" s="85">
        <v>3</v>
      </c>
      <c r="AA14" s="58">
        <f>Z14+'03.02.2017'!AA14</f>
        <v>16</v>
      </c>
      <c r="AB14" s="56">
        <v>0</v>
      </c>
      <c r="AC14" s="59">
        <f>AB14+'03.02.2017'!AC14</f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1.9285714285714286</v>
      </c>
      <c r="D15" s="64">
        <f t="shared" si="0"/>
        <v>0</v>
      </c>
      <c r="E15" s="78">
        <f t="shared" si="0"/>
        <v>27</v>
      </c>
      <c r="F15" s="86">
        <v>0</v>
      </c>
      <c r="G15" s="45">
        <f>F15+'03.02.2017'!G15</f>
        <v>22</v>
      </c>
      <c r="H15" s="68">
        <v>0</v>
      </c>
      <c r="I15" s="47">
        <f>H15+'03.02.2017'!I15</f>
        <v>5</v>
      </c>
      <c r="J15" s="87">
        <v>0</v>
      </c>
      <c r="K15" s="47">
        <f>J15+'03.02.2017'!K15</f>
        <v>0</v>
      </c>
      <c r="L15" s="87">
        <v>0</v>
      </c>
      <c r="M15" s="43">
        <f>L15+'03.02.2017'!M15</f>
        <v>0</v>
      </c>
      <c r="N15" s="88">
        <v>7</v>
      </c>
      <c r="O15" s="49">
        <f>N15+'03.02.2017'!O15</f>
        <v>131.19999999999999</v>
      </c>
      <c r="P15" s="79">
        <v>16</v>
      </c>
      <c r="Q15" s="51">
        <f>P15+'03.02.2017'!Q15</f>
        <v>504.4</v>
      </c>
      <c r="R15" s="79">
        <v>0.375</v>
      </c>
      <c r="S15" s="53">
        <f>R15+'03.02.2017'!S15</f>
        <v>5926.8850000000002</v>
      </c>
      <c r="T15" s="80">
        <v>0</v>
      </c>
      <c r="U15" s="51">
        <f>T15+'03.02.2017'!U15</f>
        <v>5926.51</v>
      </c>
      <c r="V15" s="64">
        <v>0</v>
      </c>
      <c r="W15" s="55">
        <f>V15+'03.02.2017'!W15</f>
        <v>0</v>
      </c>
      <c r="X15" s="64">
        <v>0</v>
      </c>
      <c r="Y15" s="57">
        <f>X15+'03.02.2017'!Y15</f>
        <v>6.0000000000000005E-2</v>
      </c>
      <c r="Z15" s="64">
        <v>0</v>
      </c>
      <c r="AA15" s="58">
        <f>Z15+'03.02.2017'!AA15</f>
        <v>79</v>
      </c>
      <c r="AB15" s="64">
        <v>0</v>
      </c>
      <c r="AC15" s="59">
        <f>AB15+'03.02.2017'!AC15</f>
        <v>0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4</v>
      </c>
      <c r="D16" s="80">
        <f t="shared" si="0"/>
        <v>7</v>
      </c>
      <c r="E16" s="92">
        <f t="shared" si="0"/>
        <v>36</v>
      </c>
      <c r="F16" s="66">
        <v>3</v>
      </c>
      <c r="G16" s="45">
        <f>F16+'03.02.2017'!G16</f>
        <v>19</v>
      </c>
      <c r="H16" s="68">
        <v>0</v>
      </c>
      <c r="I16" s="47">
        <f>H16+'03.02.2017'!I16</f>
        <v>2</v>
      </c>
      <c r="J16" s="68">
        <v>4</v>
      </c>
      <c r="K16" s="47">
        <f>J16+'03.02.2017'!K16</f>
        <v>15</v>
      </c>
      <c r="L16" s="68">
        <v>0</v>
      </c>
      <c r="M16" s="43">
        <f>L16+'03.02.2017'!M16</f>
        <v>0</v>
      </c>
      <c r="N16" s="69">
        <v>34.299999999999997</v>
      </c>
      <c r="O16" s="49">
        <f>N16+'03.02.2017'!O16</f>
        <v>132.30000000000001</v>
      </c>
      <c r="P16" s="79">
        <v>18.446000000000002</v>
      </c>
      <c r="Q16" s="51">
        <f>P16+'03.02.2017'!Q16</f>
        <v>110.17099999999999</v>
      </c>
      <c r="R16" s="79">
        <v>0.75</v>
      </c>
      <c r="S16" s="53">
        <f>R16+'03.02.2017'!S16</f>
        <v>1.75</v>
      </c>
      <c r="T16" s="93">
        <v>0.25</v>
      </c>
      <c r="U16" s="51">
        <f>T16+'03.02.2017'!U16</f>
        <v>3.25</v>
      </c>
      <c r="V16" s="94">
        <v>0</v>
      </c>
      <c r="W16" s="55">
        <f>V16+'03.02.2017'!W16</f>
        <v>0</v>
      </c>
      <c r="X16" s="95">
        <v>6.3E-3</v>
      </c>
      <c r="Y16" s="57">
        <f>X16+'03.02.2017'!Y16</f>
        <v>8.0399999999999999E-2</v>
      </c>
      <c r="Z16" s="79">
        <v>69</v>
      </c>
      <c r="AA16" s="58">
        <f>Z16+'03.02.2017'!AA16</f>
        <v>215</v>
      </c>
      <c r="AB16" s="80">
        <v>0</v>
      </c>
      <c r="AC16" s="59">
        <f>AB16+'03.02.2017'!AC16</f>
        <v>0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2.8333333333333335</v>
      </c>
      <c r="D17" s="85">
        <f t="shared" si="0"/>
        <v>7</v>
      </c>
      <c r="E17" s="99">
        <f t="shared" si="0"/>
        <v>34</v>
      </c>
      <c r="F17" s="44">
        <v>2</v>
      </c>
      <c r="G17" s="45">
        <f>F17+'03.02.2017'!G17</f>
        <v>15</v>
      </c>
      <c r="H17" s="46">
        <v>5</v>
      </c>
      <c r="I17" s="47">
        <f>H17+'03.02.2017'!I17</f>
        <v>19</v>
      </c>
      <c r="J17" s="89">
        <v>0</v>
      </c>
      <c r="K17" s="47">
        <f>J17+'03.02.2017'!K17</f>
        <v>0</v>
      </c>
      <c r="L17" s="46">
        <v>0</v>
      </c>
      <c r="M17" s="43">
        <f>L17+'03.02.2017'!M17</f>
        <v>0</v>
      </c>
      <c r="N17" s="44">
        <v>237.5</v>
      </c>
      <c r="O17" s="49">
        <f>N17+'03.02.2017'!O17</f>
        <v>726.5</v>
      </c>
      <c r="P17" s="100">
        <v>3</v>
      </c>
      <c r="Q17" s="51">
        <f>P17+'03.02.2017'!Q17</f>
        <v>242.4</v>
      </c>
      <c r="R17" s="70">
        <v>0</v>
      </c>
      <c r="S17" s="53">
        <f>R17+'03.02.2017'!S17</f>
        <v>1.1499999999999999</v>
      </c>
      <c r="T17" s="100">
        <v>0</v>
      </c>
      <c r="U17" s="51">
        <f>T17+'03.02.2017'!U17</f>
        <v>0</v>
      </c>
      <c r="V17" s="101">
        <v>0</v>
      </c>
      <c r="W17" s="55">
        <f>V17+'03.02.2017'!W17</f>
        <v>0</v>
      </c>
      <c r="X17" s="85">
        <v>4.7E-2</v>
      </c>
      <c r="Y17" s="57">
        <f>X17+'03.02.2017'!Y17</f>
        <v>9.1999999999999998E-2</v>
      </c>
      <c r="Z17" s="85">
        <v>13</v>
      </c>
      <c r="AA17" s="58">
        <f>Z17+'03.02.2017'!AA17</f>
        <v>37</v>
      </c>
      <c r="AB17" s="85">
        <v>0</v>
      </c>
      <c r="AC17" s="59">
        <f>AB17+'03.02.2017'!AC17</f>
        <v>12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2.2857142857142856</v>
      </c>
      <c r="D18" s="80">
        <f t="shared" si="0"/>
        <v>5</v>
      </c>
      <c r="E18" s="92">
        <f t="shared" si="0"/>
        <v>16</v>
      </c>
      <c r="F18" s="66">
        <v>1</v>
      </c>
      <c r="G18" s="45">
        <f>F18+'03.02.2017'!G18</f>
        <v>5</v>
      </c>
      <c r="H18" s="67">
        <v>4</v>
      </c>
      <c r="I18" s="47">
        <f>H18+'03.02.2017'!I18</f>
        <v>11</v>
      </c>
      <c r="J18" s="68">
        <v>0</v>
      </c>
      <c r="K18" s="47">
        <f>J18+'03.02.2017'!K18</f>
        <v>0</v>
      </c>
      <c r="L18" s="68">
        <v>0</v>
      </c>
      <c r="M18" s="43">
        <f>L18+'03.02.2017'!M18</f>
        <v>0</v>
      </c>
      <c r="N18" s="69">
        <v>12</v>
      </c>
      <c r="O18" s="49">
        <f>N18+'03.02.2017'!O18</f>
        <v>36</v>
      </c>
      <c r="P18" s="104">
        <v>3</v>
      </c>
      <c r="Q18" s="51">
        <f>P18+'03.02.2017'!Q18</f>
        <v>38</v>
      </c>
      <c r="R18" s="79">
        <v>0</v>
      </c>
      <c r="S18" s="53">
        <f>R18+'03.02.2017'!S18</f>
        <v>0</v>
      </c>
      <c r="T18" s="80">
        <v>0</v>
      </c>
      <c r="U18" s="51">
        <f>T18+'03.02.2017'!U18</f>
        <v>0</v>
      </c>
      <c r="V18" s="80">
        <v>0</v>
      </c>
      <c r="W18" s="55">
        <f>V18+'03.02.2017'!W18</f>
        <v>0</v>
      </c>
      <c r="X18" s="105">
        <v>0</v>
      </c>
      <c r="Y18" s="57">
        <f>X18+'03.02.2017'!Y18</f>
        <v>1E-3</v>
      </c>
      <c r="Z18" s="80">
        <v>1</v>
      </c>
      <c r="AA18" s="58">
        <f>Z18+'03.02.2017'!AA18</f>
        <v>1</v>
      </c>
      <c r="AB18" s="80">
        <v>0</v>
      </c>
      <c r="AC18" s="59">
        <f>AB18+'03.02.2017'!AC18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0.25</v>
      </c>
      <c r="D19" s="85">
        <v>1</v>
      </c>
      <c r="E19" s="109">
        <f t="shared" si="0"/>
        <v>2</v>
      </c>
      <c r="F19" s="110">
        <v>0</v>
      </c>
      <c r="G19" s="45">
        <f>F19+'03.02.2017'!G19</f>
        <v>2</v>
      </c>
      <c r="H19" s="111">
        <v>0</v>
      </c>
      <c r="I19" s="47">
        <f>H19+'03.02.2017'!I19</f>
        <v>0</v>
      </c>
      <c r="J19" s="111">
        <v>0</v>
      </c>
      <c r="K19" s="47">
        <f>J19+'03.02.2017'!K19</f>
        <v>0</v>
      </c>
      <c r="L19" s="111">
        <v>0</v>
      </c>
      <c r="M19" s="43">
        <f>L19+'03.02.2017'!M19</f>
        <v>0</v>
      </c>
      <c r="N19" s="110">
        <v>0</v>
      </c>
      <c r="O19" s="49">
        <f>N19+'03.02.2017'!O19</f>
        <v>0</v>
      </c>
      <c r="P19" s="112">
        <v>0</v>
      </c>
      <c r="Q19" s="51">
        <f>P19+'03.02.2017'!Q19</f>
        <v>0</v>
      </c>
      <c r="R19" s="113">
        <v>0</v>
      </c>
      <c r="S19" s="53">
        <f>R19+'03.02.2017'!S19</f>
        <v>35.18</v>
      </c>
      <c r="T19" s="114">
        <v>0</v>
      </c>
      <c r="U19" s="51">
        <f>T19+'03.02.2017'!U19</f>
        <v>0</v>
      </c>
      <c r="V19" s="114">
        <v>0</v>
      </c>
      <c r="W19" s="55">
        <f>V19+'03.02.2017'!W19</f>
        <v>0</v>
      </c>
      <c r="X19" s="114">
        <v>0</v>
      </c>
      <c r="Y19" s="57">
        <f>X19+'03.02.2017'!Y19</f>
        <v>0</v>
      </c>
      <c r="Z19" s="114">
        <v>0</v>
      </c>
      <c r="AA19" s="58">
        <f>Z19+'03.02.2017'!AA19</f>
        <v>6</v>
      </c>
      <c r="AB19" s="115">
        <v>0</v>
      </c>
      <c r="AC19" s="59">
        <f>AB19+'03.02.2017'!AC19</f>
        <v>0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4.276995305164319</v>
      </c>
      <c r="D20" s="119">
        <f t="shared" si="0"/>
        <v>184</v>
      </c>
      <c r="E20" s="120">
        <f t="shared" si="0"/>
        <v>911</v>
      </c>
      <c r="F20" s="121">
        <f t="shared" ref="F20:AC20" si="2">F19+F18+F17+F16+F15+F14+F13+F12+F11+F10</f>
        <v>80</v>
      </c>
      <c r="G20" s="121">
        <f t="shared" si="2"/>
        <v>465</v>
      </c>
      <c r="H20" s="121">
        <f t="shared" si="2"/>
        <v>85</v>
      </c>
      <c r="I20" s="122">
        <f t="shared" si="2"/>
        <v>349</v>
      </c>
      <c r="J20" s="121">
        <f t="shared" si="2"/>
        <v>18</v>
      </c>
      <c r="K20" s="122">
        <f t="shared" si="2"/>
        <v>88</v>
      </c>
      <c r="L20" s="121">
        <f t="shared" si="2"/>
        <v>1</v>
      </c>
      <c r="M20" s="121">
        <f t="shared" si="2"/>
        <v>9</v>
      </c>
      <c r="N20" s="123">
        <f t="shared" si="2"/>
        <v>961.3</v>
      </c>
      <c r="O20" s="124">
        <f t="shared" si="2"/>
        <v>4959.7</v>
      </c>
      <c r="P20" s="125">
        <f>P19+P18+P17+P16+P15+P14+P13+P12+P11+P10</f>
        <v>712.68499999999995</v>
      </c>
      <c r="Q20" s="125">
        <f t="shared" si="2"/>
        <v>4921.2135200000002</v>
      </c>
      <c r="R20" s="125">
        <f t="shared" si="2"/>
        <v>5.2109999999999994</v>
      </c>
      <c r="S20" s="126">
        <f t="shared" si="2"/>
        <v>6075.4849999999997</v>
      </c>
      <c r="T20" s="125">
        <f t="shared" si="2"/>
        <v>17.468</v>
      </c>
      <c r="U20" s="125">
        <f t="shared" si="2"/>
        <v>6046.018</v>
      </c>
      <c r="V20" s="122">
        <f t="shared" si="2"/>
        <v>9</v>
      </c>
      <c r="W20" s="122">
        <f t="shared" si="2"/>
        <v>27</v>
      </c>
      <c r="X20" s="125">
        <f t="shared" si="2"/>
        <v>0.333895</v>
      </c>
      <c r="Y20" s="125">
        <f t="shared" si="2"/>
        <v>1.7041225</v>
      </c>
      <c r="Z20" s="126">
        <f t="shared" si="2"/>
        <v>391</v>
      </c>
      <c r="AA20" s="121">
        <f t="shared" si="2"/>
        <v>1681</v>
      </c>
      <c r="AB20" s="121">
        <f t="shared" si="2"/>
        <v>2</v>
      </c>
      <c r="AC20" s="121">
        <f t="shared" si="2"/>
        <v>41</v>
      </c>
    </row>
    <row r="21" spans="1:29" s="135" customFormat="1" ht="57" customHeight="1" thickBot="1" x14ac:dyDescent="0.45">
      <c r="A21" s="128" t="s">
        <v>39</v>
      </c>
      <c r="B21" s="129">
        <v>203</v>
      </c>
      <c r="C21" s="130">
        <v>5.97</v>
      </c>
      <c r="D21" s="131">
        <v>241</v>
      </c>
      <c r="E21" s="132">
        <v>1211</v>
      </c>
      <c r="F21" s="133">
        <v>126</v>
      </c>
      <c r="G21" s="134">
        <v>686</v>
      </c>
      <c r="H21" s="134">
        <v>106</v>
      </c>
      <c r="I21" s="134">
        <v>395</v>
      </c>
      <c r="J21" s="134">
        <v>8</v>
      </c>
      <c r="K21" s="134">
        <v>127</v>
      </c>
      <c r="L21" s="134">
        <v>1</v>
      </c>
      <c r="M21" s="134">
        <v>3</v>
      </c>
      <c r="N21" s="134">
        <v>1096.7</v>
      </c>
      <c r="O21" s="134">
        <v>4616.3999999999996</v>
      </c>
      <c r="P21" s="134">
        <v>207.79</v>
      </c>
      <c r="Q21" s="134">
        <v>3110.6990000000001</v>
      </c>
      <c r="R21" s="134">
        <v>18.225000000000001</v>
      </c>
      <c r="S21" s="134">
        <v>1457.1</v>
      </c>
      <c r="T21" s="134">
        <v>7.7030000000000003</v>
      </c>
      <c r="U21" s="134">
        <v>1437.1155000000001</v>
      </c>
      <c r="V21" s="134">
        <v>3</v>
      </c>
      <c r="W21" s="134">
        <v>32</v>
      </c>
      <c r="X21" s="134">
        <v>0.22800000000000001</v>
      </c>
      <c r="Y21" s="134">
        <v>2.04</v>
      </c>
      <c r="Z21" s="134">
        <v>653</v>
      </c>
      <c r="AA21" s="134">
        <v>2415</v>
      </c>
      <c r="AB21" s="134">
        <v>12</v>
      </c>
      <c r="AC21" s="134">
        <v>33</v>
      </c>
    </row>
    <row r="22" spans="1:29" s="72" customFormat="1" ht="53.25" customHeight="1" thickBot="1" x14ac:dyDescent="0.45">
      <c r="A22" s="136" t="s">
        <v>34</v>
      </c>
      <c r="B22" s="137">
        <f>B20-B21</f>
        <v>10</v>
      </c>
      <c r="C22" s="137">
        <f>C20-C21</f>
        <v>-1.6930046948356807</v>
      </c>
      <c r="D22" s="137">
        <f t="shared" ref="D22:AC22" si="3">D20-D21</f>
        <v>-57</v>
      </c>
      <c r="E22" s="138">
        <f t="shared" si="3"/>
        <v>-300</v>
      </c>
      <c r="F22" s="139">
        <f t="shared" si="3"/>
        <v>-46</v>
      </c>
      <c r="G22" s="140">
        <f t="shared" si="3"/>
        <v>-221</v>
      </c>
      <c r="H22" s="140">
        <f t="shared" si="3"/>
        <v>-21</v>
      </c>
      <c r="I22" s="140">
        <f t="shared" si="3"/>
        <v>-46</v>
      </c>
      <c r="J22" s="140">
        <f t="shared" si="3"/>
        <v>10</v>
      </c>
      <c r="K22" s="140">
        <f t="shared" si="3"/>
        <v>-39</v>
      </c>
      <c r="L22" s="140">
        <f t="shared" si="3"/>
        <v>0</v>
      </c>
      <c r="M22" s="140">
        <f t="shared" si="3"/>
        <v>6</v>
      </c>
      <c r="N22" s="141">
        <f t="shared" si="3"/>
        <v>-135.40000000000009</v>
      </c>
      <c r="O22" s="140">
        <f t="shared" si="3"/>
        <v>343.30000000000018</v>
      </c>
      <c r="P22" s="140">
        <f t="shared" si="3"/>
        <v>504.89499999999998</v>
      </c>
      <c r="Q22" s="142">
        <f>Q20-Q21</f>
        <v>1810.5145200000002</v>
      </c>
      <c r="R22" s="141">
        <f t="shared" si="3"/>
        <v>-13.014000000000003</v>
      </c>
      <c r="S22" s="140">
        <f t="shared" si="3"/>
        <v>4618.3850000000002</v>
      </c>
      <c r="T22" s="140">
        <f t="shared" si="3"/>
        <v>9.7650000000000006</v>
      </c>
      <c r="U22" s="140">
        <f t="shared" si="3"/>
        <v>4608.9025000000001</v>
      </c>
      <c r="V22" s="140">
        <f t="shared" si="3"/>
        <v>6</v>
      </c>
      <c r="W22" s="140">
        <f t="shared" si="3"/>
        <v>-5</v>
      </c>
      <c r="X22" s="143">
        <f t="shared" si="3"/>
        <v>0.10589499999999999</v>
      </c>
      <c r="Y22" s="143">
        <f t="shared" si="3"/>
        <v>-0.33587750000000005</v>
      </c>
      <c r="Z22" s="140">
        <f t="shared" si="3"/>
        <v>-262</v>
      </c>
      <c r="AA22" s="140">
        <f t="shared" si="3"/>
        <v>-734</v>
      </c>
      <c r="AB22" s="140">
        <f t="shared" si="3"/>
        <v>-10</v>
      </c>
      <c r="AC22" s="138">
        <f t="shared" si="3"/>
        <v>8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x14ac:dyDescent="0.25">
      <c r="K27" s="153"/>
    </row>
    <row r="31" spans="1:29" ht="23.25" x14ac:dyDescent="0.3">
      <c r="A31" s="595" t="s">
        <v>37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 t="s">
        <v>38</v>
      </c>
      <c r="W31" s="597"/>
      <c r="X31" s="597"/>
      <c r="Y31" s="597"/>
    </row>
    <row r="33" ht="31.5" customHeight="1" x14ac:dyDescent="0.25"/>
  </sheetData>
  <mergeCells count="36">
    <mergeCell ref="Z7:AA7"/>
    <mergeCell ref="AB7:AC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  <mergeCell ref="AB5:AC6"/>
    <mergeCell ref="F6:G6"/>
    <mergeCell ref="H6:I6"/>
    <mergeCell ref="J6:K6"/>
    <mergeCell ref="L6:M6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36"/>
  <sheetViews>
    <sheetView view="pageBreakPreview" zoomScale="32" zoomScaleNormal="40" zoomScaleSheetLayoutView="32" workbookViewId="0">
      <pane ySplit="12" topLeftCell="A13" activePane="bottomLeft" state="frozen"/>
      <selection pane="bottomLeft" activeCell="N21" sqref="N21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31" width="9.140625" style="5"/>
    <col min="32" max="32" width="18.42578125" style="5" bestFit="1" customWidth="1"/>
    <col min="33" max="33" width="21.140625" style="5" bestFit="1" customWidth="1"/>
    <col min="34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2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2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2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2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2" s="6" customFormat="1" ht="38.25" customHeight="1" thickBot="1" x14ac:dyDescent="0.4">
      <c r="A6" s="7"/>
      <c r="B6" s="7"/>
      <c r="C6" s="7"/>
      <c r="D6" s="7"/>
      <c r="E6" s="7"/>
      <c r="F6" s="7"/>
      <c r="G6" s="7"/>
      <c r="H6" s="556" t="s">
        <v>1</v>
      </c>
      <c r="I6" s="556"/>
      <c r="J6" s="8">
        <v>43014</v>
      </c>
      <c r="K6" s="492" t="s">
        <v>2</v>
      </c>
      <c r="L6" s="8">
        <v>43021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2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82" t="s">
        <v>53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2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2" ht="129.75" customHeight="1" thickBot="1" x14ac:dyDescent="0.3">
      <c r="A9" s="559"/>
      <c r="B9" s="562"/>
      <c r="C9" s="565"/>
      <c r="D9" s="558"/>
      <c r="E9" s="585"/>
      <c r="F9" s="588" t="s">
        <v>54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2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2" ht="45.75" customHeight="1" thickBot="1" x14ac:dyDescent="0.3">
      <c r="A11" s="16"/>
      <c r="B11" s="13"/>
      <c r="C11" s="14"/>
      <c r="D11" s="521"/>
      <c r="E11" s="523"/>
      <c r="F11" s="524"/>
      <c r="G11" s="525"/>
      <c r="H11" s="21"/>
      <c r="I11" s="21"/>
      <c r="J11" s="526"/>
      <c r="K11" s="526"/>
      <c r="L11" s="526"/>
      <c r="M11" s="523"/>
      <c r="N11" s="23"/>
      <c r="O11" s="24"/>
      <c r="P11" s="519"/>
      <c r="Q11" s="520"/>
      <c r="R11" s="521"/>
      <c r="S11" s="522"/>
      <c r="T11" s="521"/>
      <c r="U11" s="522"/>
      <c r="V11" s="521"/>
      <c r="W11" s="522"/>
      <c r="X11" s="521"/>
      <c r="Y11" s="522"/>
      <c r="Z11" s="521"/>
      <c r="AA11" s="522"/>
      <c r="AB11" s="521"/>
      <c r="AC11" s="523"/>
    </row>
    <row r="12" spans="1:32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2" s="60" customFormat="1" ht="69.95" customHeight="1" x14ac:dyDescent="0.4">
      <c r="A13" s="39" t="s">
        <v>23</v>
      </c>
      <c r="B13" s="40">
        <v>45</v>
      </c>
      <c r="C13" s="41">
        <f>E13/B13</f>
        <v>57.088888888888889</v>
      </c>
      <c r="D13" s="42">
        <f t="shared" ref="D13:E23" si="0">F13+H13+J13+L13</f>
        <v>84</v>
      </c>
      <c r="E13" s="43">
        <f t="shared" si="0"/>
        <v>2569</v>
      </c>
      <c r="F13" s="44">
        <v>33</v>
      </c>
      <c r="G13" s="45">
        <f>F13+'6.10.2017'!G13</f>
        <v>1241</v>
      </c>
      <c r="H13" s="46">
        <v>23</v>
      </c>
      <c r="I13" s="47">
        <f>H13+'6.10.2017'!I13</f>
        <v>1106</v>
      </c>
      <c r="J13" s="46">
        <v>15</v>
      </c>
      <c r="K13" s="47">
        <f>J13+'6.10.2017'!K13</f>
        <v>172</v>
      </c>
      <c r="L13" s="46">
        <v>13</v>
      </c>
      <c r="M13" s="43">
        <f>L13+'6.10.2017'!M13</f>
        <v>50</v>
      </c>
      <c r="N13" s="48">
        <v>490</v>
      </c>
      <c r="O13" s="377">
        <f>N13+'6.10.2017'!O13</f>
        <v>18116.2</v>
      </c>
      <c r="P13" s="84">
        <v>104.35603999999999</v>
      </c>
      <c r="Q13" s="407">
        <f>P13+'6.10.2017'!Q13</f>
        <v>8530.6249400000015</v>
      </c>
      <c r="R13" s="329">
        <v>0</v>
      </c>
      <c r="S13" s="53">
        <f>R13+'6.10.2017'!S13</f>
        <v>1409.3390000000002</v>
      </c>
      <c r="T13" s="42">
        <v>7.4999999999999997E-2</v>
      </c>
      <c r="U13" s="474">
        <f>T13+'6.10.2017'!U13</f>
        <v>1350.8889999999999</v>
      </c>
      <c r="V13" s="54">
        <v>0</v>
      </c>
      <c r="W13" s="55">
        <f>V13+'6.10.2017'!W13</f>
        <v>136</v>
      </c>
      <c r="X13" s="56">
        <v>0.63100000000000001</v>
      </c>
      <c r="Y13" s="57">
        <f>X13+'6.10.2017'!Y13</f>
        <v>6.0668175</v>
      </c>
      <c r="Z13" s="42">
        <v>1864</v>
      </c>
      <c r="AA13" s="365">
        <f>Z13+'6.10.2017'!AA13</f>
        <v>27806</v>
      </c>
      <c r="AB13" s="56">
        <v>0</v>
      </c>
      <c r="AC13" s="59">
        <f>AB13+'6.10.2017'!AC13</f>
        <v>216</v>
      </c>
      <c r="AF13" s="510"/>
    </row>
    <row r="14" spans="1:32" s="72" customFormat="1" ht="69.95" customHeight="1" x14ac:dyDescent="0.4">
      <c r="A14" s="61" t="s">
        <v>24</v>
      </c>
      <c r="B14" s="62">
        <v>7</v>
      </c>
      <c r="C14" s="63">
        <f>E14/B14</f>
        <v>67</v>
      </c>
      <c r="D14" s="64">
        <f t="shared" si="0"/>
        <v>7</v>
      </c>
      <c r="E14" s="65">
        <f t="shared" si="0"/>
        <v>469</v>
      </c>
      <c r="F14" s="66">
        <v>3</v>
      </c>
      <c r="G14" s="45">
        <f>F14+'6.10.2017'!G14</f>
        <v>118</v>
      </c>
      <c r="H14" s="67">
        <v>4</v>
      </c>
      <c r="I14" s="47">
        <f>H14+'6.10.2017'!I14</f>
        <v>349</v>
      </c>
      <c r="J14" s="68">
        <v>0</v>
      </c>
      <c r="K14" s="47">
        <f>J14+'6.10.2017'!K14</f>
        <v>2</v>
      </c>
      <c r="L14" s="68">
        <v>0</v>
      </c>
      <c r="M14" s="43">
        <f>L14+'6.10.2017'!M14</f>
        <v>0</v>
      </c>
      <c r="N14" s="69">
        <v>14</v>
      </c>
      <c r="O14" s="377">
        <f>N14+'6.10.2017'!O14</f>
        <v>2448.46</v>
      </c>
      <c r="P14" s="84">
        <v>0</v>
      </c>
      <c r="Q14" s="407">
        <f>P14+'6.10.2017'!Q14</f>
        <v>1675.0599999999997</v>
      </c>
      <c r="R14" s="70">
        <v>0</v>
      </c>
      <c r="S14" s="53">
        <f>R14+'6.10.2017'!S14</f>
        <v>28.083000000000002</v>
      </c>
      <c r="T14" s="42">
        <v>0</v>
      </c>
      <c r="U14" s="474">
        <f>T14+'6.10.2017'!U14</f>
        <v>22.81</v>
      </c>
      <c r="V14" s="42">
        <v>0</v>
      </c>
      <c r="W14" s="55">
        <f>V14+'6.10.2017'!W14</f>
        <v>14</v>
      </c>
      <c r="X14" s="42">
        <v>3.8E-3</v>
      </c>
      <c r="Y14" s="57">
        <f>X14+'6.10.2017'!Y14</f>
        <v>1.258</v>
      </c>
      <c r="Z14" s="42">
        <v>8</v>
      </c>
      <c r="AA14" s="365">
        <f>Z14+'6.10.2017'!AA14</f>
        <v>478</v>
      </c>
      <c r="AB14" s="42">
        <v>1</v>
      </c>
      <c r="AC14" s="59">
        <f>AB14+'6.10.2017'!AC14</f>
        <v>25</v>
      </c>
      <c r="AD14" s="71"/>
    </row>
    <row r="15" spans="1:32" s="304" customFormat="1" ht="69.95" customHeight="1" x14ac:dyDescent="0.4">
      <c r="A15" s="96" t="s">
        <v>25</v>
      </c>
      <c r="B15" s="97">
        <v>47</v>
      </c>
      <c r="C15" s="98">
        <f t="shared" ref="C15:C22" si="1">E15/B15</f>
        <v>59.659574468085104</v>
      </c>
      <c r="D15" s="301">
        <f>F15+H15+J15+L15</f>
        <v>65</v>
      </c>
      <c r="E15" s="316">
        <f>G15+I15+K15+M15</f>
        <v>2804</v>
      </c>
      <c r="F15" s="317">
        <v>39</v>
      </c>
      <c r="G15" s="45">
        <f>F15+'6.10.2017'!G15</f>
        <v>1907</v>
      </c>
      <c r="H15" s="318">
        <v>25</v>
      </c>
      <c r="I15" s="47">
        <f>H15+'6.10.2017'!I15</f>
        <v>778</v>
      </c>
      <c r="J15" s="318">
        <v>1</v>
      </c>
      <c r="K15" s="47">
        <f>J15+'6.10.2017'!K15</f>
        <v>119</v>
      </c>
      <c r="L15" s="318">
        <v>0</v>
      </c>
      <c r="M15" s="43">
        <f>L15+'6.10.2017'!M15</f>
        <v>0</v>
      </c>
      <c r="N15" s="317">
        <v>128.5</v>
      </c>
      <c r="O15" s="377">
        <f>N15+'6.10.2017'!O15</f>
        <v>8692</v>
      </c>
      <c r="P15" s="84">
        <v>113.199</v>
      </c>
      <c r="Q15" s="407">
        <f>P15+'6.10.2017'!Q15</f>
        <v>7021.4578200000014</v>
      </c>
      <c r="R15" s="329">
        <v>0.155</v>
      </c>
      <c r="S15" s="53">
        <f>R15+'6.10.2017'!S15</f>
        <v>690.31799999999998</v>
      </c>
      <c r="T15" s="85">
        <v>0.40500000000000003</v>
      </c>
      <c r="U15" s="474">
        <f>T15+'6.10.2017'!U15</f>
        <v>711.351</v>
      </c>
      <c r="V15" s="85">
        <v>0</v>
      </c>
      <c r="W15" s="55">
        <f>V15+'6.10.2017'!W15</f>
        <v>124</v>
      </c>
      <c r="X15" s="395">
        <v>1.1800000000000001E-3</v>
      </c>
      <c r="Y15" s="57">
        <f>X15+'6.10.2017'!Y15</f>
        <v>7.9770085000000002</v>
      </c>
      <c r="Z15" s="85">
        <v>42</v>
      </c>
      <c r="AA15" s="365">
        <f>Z15+'6.10.2017'!AA15</f>
        <v>19924</v>
      </c>
      <c r="AB15" s="85">
        <v>22</v>
      </c>
      <c r="AC15" s="59">
        <f>AB15+'6.10.2017'!AC15</f>
        <v>409</v>
      </c>
    </row>
    <row r="16" spans="1:32" s="304" customFormat="1" ht="69.95" customHeight="1" x14ac:dyDescent="0.4">
      <c r="A16" s="96" t="s">
        <v>26</v>
      </c>
      <c r="B16" s="97">
        <v>34</v>
      </c>
      <c r="C16" s="98">
        <f t="shared" si="1"/>
        <v>63.823529411764703</v>
      </c>
      <c r="D16" s="301">
        <f>F16+H16+J16+L16</f>
        <v>45</v>
      </c>
      <c r="E16" s="303">
        <f t="shared" si="0"/>
        <v>2170</v>
      </c>
      <c r="F16" s="44">
        <v>19</v>
      </c>
      <c r="G16" s="45">
        <f>F16+'6.10.2017'!G16</f>
        <v>1060</v>
      </c>
      <c r="H16" s="46">
        <v>20</v>
      </c>
      <c r="I16" s="47">
        <f>H16+'6.10.2017'!I16</f>
        <v>917</v>
      </c>
      <c r="J16" s="46">
        <v>4</v>
      </c>
      <c r="K16" s="47">
        <f>J16+'6.10.2017'!K16</f>
        <v>175</v>
      </c>
      <c r="L16" s="46">
        <v>2</v>
      </c>
      <c r="M16" s="43">
        <f>L16+'6.10.2017'!M16</f>
        <v>18</v>
      </c>
      <c r="N16" s="328">
        <v>172</v>
      </c>
      <c r="O16" s="377">
        <f>N16+'6.10.2017'!O16</f>
        <v>7036.0000000000009</v>
      </c>
      <c r="P16" s="84">
        <v>21</v>
      </c>
      <c r="Q16" s="407">
        <f>P16+'6.10.2017'!Q16</f>
        <v>5479.4480000000003</v>
      </c>
      <c r="R16" s="70">
        <v>0.46899999999999997</v>
      </c>
      <c r="S16" s="53">
        <f>R16+'6.10.2017'!S16</f>
        <v>482.39899999999994</v>
      </c>
      <c r="T16" s="85">
        <v>0</v>
      </c>
      <c r="U16" s="474">
        <f>T16+'6.10.2017'!U16</f>
        <v>294.10200000000003</v>
      </c>
      <c r="V16" s="85">
        <v>1</v>
      </c>
      <c r="W16" s="55">
        <f>V16+'6.10.2017'!W16</f>
        <v>192</v>
      </c>
      <c r="X16" s="395">
        <v>2.93E-2</v>
      </c>
      <c r="Y16" s="57">
        <f>X16+'6.10.2017'!Y16</f>
        <v>8.8401799999999984</v>
      </c>
      <c r="Z16" s="85">
        <v>78</v>
      </c>
      <c r="AA16" s="365">
        <f>Z16+'6.10.2017'!AA16</f>
        <v>6382</v>
      </c>
      <c r="AB16" s="85">
        <v>11</v>
      </c>
      <c r="AC16" s="59">
        <f>AB16+'6.10.2017'!AC16</f>
        <v>340</v>
      </c>
    </row>
    <row r="17" spans="1:33" s="71" customFormat="1" ht="69.95" customHeight="1" x14ac:dyDescent="0.4">
      <c r="A17" s="73" t="s">
        <v>27</v>
      </c>
      <c r="B17" s="74">
        <v>25</v>
      </c>
      <c r="C17" s="75">
        <f t="shared" si="1"/>
        <v>31.68</v>
      </c>
      <c r="D17" s="56">
        <f t="shared" si="0"/>
        <v>17</v>
      </c>
      <c r="E17" s="82">
        <f t="shared" si="0"/>
        <v>792</v>
      </c>
      <c r="F17" s="76">
        <v>5</v>
      </c>
      <c r="G17" s="45">
        <f>F17+'6.10.2017'!G17</f>
        <v>358</v>
      </c>
      <c r="H17" s="77">
        <v>10</v>
      </c>
      <c r="I17" s="47">
        <f>H17+'6.10.2017'!I17</f>
        <v>372</v>
      </c>
      <c r="J17" s="77">
        <v>2</v>
      </c>
      <c r="K17" s="47">
        <f>J17+'6.10.2017'!K17</f>
        <v>61</v>
      </c>
      <c r="L17" s="77">
        <v>0</v>
      </c>
      <c r="M17" s="43">
        <f>L17+'6.10.2017'!M17</f>
        <v>1</v>
      </c>
      <c r="N17" s="83">
        <v>12</v>
      </c>
      <c r="O17" s="377">
        <f>N17+'6.10.2017'!O17</f>
        <v>2483</v>
      </c>
      <c r="P17" s="84">
        <v>18.5</v>
      </c>
      <c r="Q17" s="407">
        <f>P17+'6.10.2017'!Q17</f>
        <v>2166.2242200000001</v>
      </c>
      <c r="R17" s="329">
        <v>2.6625000000000001</v>
      </c>
      <c r="S17" s="527">
        <f>R17+'6.10.2017'!S17</f>
        <v>99.223499999999987</v>
      </c>
      <c r="T17" s="52">
        <v>1.2124999999999999</v>
      </c>
      <c r="U17" s="474">
        <f>T17+'6.10.2017'!U17</f>
        <v>15.44971</v>
      </c>
      <c r="V17" s="42">
        <v>0</v>
      </c>
      <c r="W17" s="55">
        <f>V17+'6.10.2017'!W17</f>
        <v>3</v>
      </c>
      <c r="X17" s="406">
        <v>1.7739999999999999E-2</v>
      </c>
      <c r="Y17" s="57">
        <f>X17+'6.10.2017'!Y17</f>
        <v>1.5801380000000005</v>
      </c>
      <c r="Z17" s="85">
        <v>10</v>
      </c>
      <c r="AA17" s="365">
        <f>Z17+'6.10.2017'!AA17</f>
        <v>449</v>
      </c>
      <c r="AB17" s="56">
        <v>1</v>
      </c>
      <c r="AC17" s="59">
        <f>AB17+'6.10.2017'!AC17</f>
        <v>13</v>
      </c>
    </row>
    <row r="18" spans="1:33" s="72" customFormat="1" ht="69.95" customHeight="1" x14ac:dyDescent="0.4">
      <c r="A18" s="61" t="s">
        <v>28</v>
      </c>
      <c r="B18" s="62">
        <v>14</v>
      </c>
      <c r="C18" s="63">
        <f t="shared" si="1"/>
        <v>41.571428571428569</v>
      </c>
      <c r="D18" s="64">
        <f t="shared" si="0"/>
        <v>11</v>
      </c>
      <c r="E18" s="78">
        <f t="shared" si="0"/>
        <v>582</v>
      </c>
      <c r="F18" s="86">
        <v>8</v>
      </c>
      <c r="G18" s="45">
        <f>F18+'6.10.2017'!G18</f>
        <v>469</v>
      </c>
      <c r="H18" s="68">
        <v>2</v>
      </c>
      <c r="I18" s="47">
        <f>H18+'6.10.2017'!I18</f>
        <v>71</v>
      </c>
      <c r="J18" s="87">
        <v>0</v>
      </c>
      <c r="K18" s="47">
        <f>J18+'6.10.2017'!K18</f>
        <v>15</v>
      </c>
      <c r="L18" s="87">
        <v>1</v>
      </c>
      <c r="M18" s="43">
        <f>L18+'6.10.2017'!M18</f>
        <v>27</v>
      </c>
      <c r="N18" s="88">
        <v>0</v>
      </c>
      <c r="O18" s="377">
        <f>N18+'6.10.2017'!O18</f>
        <v>1741.1000000000004</v>
      </c>
      <c r="P18" s="84">
        <v>0</v>
      </c>
      <c r="Q18" s="407">
        <f>P18+'6.10.2017'!Q18</f>
        <v>1341.8000000000002</v>
      </c>
      <c r="R18" s="79">
        <v>0</v>
      </c>
      <c r="S18" s="53">
        <f>R18+'6.10.2017'!S18</f>
        <v>5927.01</v>
      </c>
      <c r="T18" s="80">
        <v>0</v>
      </c>
      <c r="U18" s="474">
        <f>T18+'6.10.2017'!U18</f>
        <v>6477.8325300000006</v>
      </c>
      <c r="V18" s="64">
        <v>0</v>
      </c>
      <c r="W18" s="55">
        <f>V18+'6.10.2017'!W18</f>
        <v>0</v>
      </c>
      <c r="X18" s="64">
        <v>1.7999999999999999E-2</v>
      </c>
      <c r="Y18" s="57">
        <f>X18+'6.10.2017'!Y18</f>
        <v>3.2170000000000001</v>
      </c>
      <c r="Z18" s="64">
        <v>41</v>
      </c>
      <c r="AA18" s="365">
        <f>Z18+'6.10.2017'!AA18</f>
        <v>1424</v>
      </c>
      <c r="AB18" s="64">
        <v>1</v>
      </c>
      <c r="AC18" s="59">
        <f>AB18+'6.10.2017'!AC18</f>
        <v>121</v>
      </c>
      <c r="AD18" s="71"/>
      <c r="AE18" s="71"/>
      <c r="AG18" s="491"/>
    </row>
    <row r="19" spans="1:33" s="72" customFormat="1" ht="69.95" customHeight="1" x14ac:dyDescent="0.4">
      <c r="A19" s="61" t="s">
        <v>29</v>
      </c>
      <c r="B19" s="91">
        <v>9</v>
      </c>
      <c r="C19" s="63">
        <f t="shared" si="1"/>
        <v>69.666666666666671</v>
      </c>
      <c r="D19" s="80">
        <f t="shared" si="0"/>
        <v>26</v>
      </c>
      <c r="E19" s="92">
        <f t="shared" si="0"/>
        <v>627</v>
      </c>
      <c r="F19" s="66">
        <v>18</v>
      </c>
      <c r="G19" s="45">
        <f>F19+'6.10.2017'!G19</f>
        <v>378</v>
      </c>
      <c r="H19" s="68">
        <v>5</v>
      </c>
      <c r="I19" s="47">
        <f>H19+'6.10.2017'!I19</f>
        <v>176</v>
      </c>
      <c r="J19" s="68">
        <v>3</v>
      </c>
      <c r="K19" s="47">
        <f>J19+'6.10.2017'!K19</f>
        <v>50</v>
      </c>
      <c r="L19" s="68">
        <v>0</v>
      </c>
      <c r="M19" s="43">
        <f>L19+'6.10.2017'!M19</f>
        <v>23</v>
      </c>
      <c r="N19" s="69">
        <v>21</v>
      </c>
      <c r="O19" s="377">
        <f>N19+'6.10.2017'!O19</f>
        <v>1461.5</v>
      </c>
      <c r="P19" s="406">
        <v>27.059000000000001</v>
      </c>
      <c r="Q19" s="407">
        <f>P19+'6.10.2017'!Q19</f>
        <v>1133.6283999999998</v>
      </c>
      <c r="R19" s="81">
        <v>0.5</v>
      </c>
      <c r="S19" s="53">
        <f>R19+'6.10.2017'!S19</f>
        <v>56.324999999999996</v>
      </c>
      <c r="T19" s="93">
        <v>0</v>
      </c>
      <c r="U19" s="474">
        <f>T19+'6.10.2017'!U19</f>
        <v>40.6</v>
      </c>
      <c r="V19" s="94">
        <v>0</v>
      </c>
      <c r="W19" s="55">
        <f>V19+'6.10.2017'!W19</f>
        <v>7</v>
      </c>
      <c r="X19" s="95">
        <v>2.9700000000000001E-2</v>
      </c>
      <c r="Y19" s="57">
        <f>X19+'6.10.2017'!Y19</f>
        <v>0.96539999999999992</v>
      </c>
      <c r="Z19" s="79">
        <v>32</v>
      </c>
      <c r="AA19" s="365">
        <f>Z19+'6.10.2017'!AA19</f>
        <v>1404</v>
      </c>
      <c r="AB19" s="80">
        <v>6</v>
      </c>
      <c r="AC19" s="59">
        <f>AB19+'6.10.2017'!AC19</f>
        <v>160</v>
      </c>
      <c r="AD19" s="71"/>
    </row>
    <row r="20" spans="1:33" s="72" customFormat="1" ht="69.95" customHeight="1" x14ac:dyDescent="0.4">
      <c r="A20" s="96" t="s">
        <v>30</v>
      </c>
      <c r="B20" s="97">
        <v>10</v>
      </c>
      <c r="C20" s="98">
        <f t="shared" si="1"/>
        <v>62.6</v>
      </c>
      <c r="D20" s="301">
        <f t="shared" si="0"/>
        <v>46</v>
      </c>
      <c r="E20" s="303">
        <f t="shared" si="0"/>
        <v>626</v>
      </c>
      <c r="F20" s="317">
        <v>8</v>
      </c>
      <c r="G20" s="45">
        <f>F20+'6.10.2017'!G20</f>
        <v>242</v>
      </c>
      <c r="H20" s="318">
        <v>27</v>
      </c>
      <c r="I20" s="47">
        <f>H20+'6.10.2017'!I20</f>
        <v>324</v>
      </c>
      <c r="J20" s="77">
        <v>11</v>
      </c>
      <c r="K20" s="47">
        <f>J20+'6.10.2017'!K20</f>
        <v>60</v>
      </c>
      <c r="L20" s="318">
        <v>0</v>
      </c>
      <c r="M20" s="43">
        <f>L20+'6.10.2017'!M20</f>
        <v>0</v>
      </c>
      <c r="N20" s="317">
        <v>6</v>
      </c>
      <c r="O20" s="377">
        <f>N20+'6.10.2017'!O20</f>
        <v>3089</v>
      </c>
      <c r="P20" s="84">
        <v>4</v>
      </c>
      <c r="Q20" s="407">
        <f>P20+'6.10.2017'!Q20</f>
        <v>2535</v>
      </c>
      <c r="R20" s="351">
        <v>2</v>
      </c>
      <c r="S20" s="53">
        <f>R20+'6.10.2017'!S20</f>
        <v>34.700000000000003</v>
      </c>
      <c r="T20" s="351">
        <v>0.87</v>
      </c>
      <c r="U20" s="474">
        <f>T20+'6.10.2017'!U20</f>
        <v>22.799999999999997</v>
      </c>
      <c r="V20" s="299">
        <v>0</v>
      </c>
      <c r="W20" s="55">
        <f>V20+'6.10.2017'!W20</f>
        <v>4</v>
      </c>
      <c r="X20" s="301">
        <v>5.1999999999999998E-2</v>
      </c>
      <c r="Y20" s="57">
        <f>X20+'6.10.2017'!Y20</f>
        <v>1.2829999999999995</v>
      </c>
      <c r="Z20" s="301">
        <v>10</v>
      </c>
      <c r="AA20" s="365">
        <f>Z20+'6.10.2017'!AA20</f>
        <v>731</v>
      </c>
      <c r="AB20" s="301">
        <v>2</v>
      </c>
      <c r="AC20" s="59">
        <f>AB20+'6.10.2017'!AC20</f>
        <v>69</v>
      </c>
    </row>
    <row r="21" spans="1:33" s="90" customFormat="1" ht="69.95" customHeight="1" x14ac:dyDescent="0.4">
      <c r="A21" s="102" t="s">
        <v>31</v>
      </c>
      <c r="B21" s="91">
        <v>7</v>
      </c>
      <c r="C21" s="103">
        <f t="shared" si="1"/>
        <v>33.142857142857146</v>
      </c>
      <c r="D21" s="80">
        <f t="shared" si="0"/>
        <v>10</v>
      </c>
      <c r="E21" s="92">
        <f t="shared" si="0"/>
        <v>232</v>
      </c>
      <c r="F21" s="66">
        <v>2</v>
      </c>
      <c r="G21" s="45">
        <f>F21+'6.10.2017'!G21</f>
        <v>66</v>
      </c>
      <c r="H21" s="67">
        <v>8</v>
      </c>
      <c r="I21" s="47">
        <f>H21+'6.10.2017'!I21</f>
        <v>160</v>
      </c>
      <c r="J21" s="68">
        <v>0</v>
      </c>
      <c r="K21" s="47">
        <f>J21+'6.10.2017'!K21</f>
        <v>6</v>
      </c>
      <c r="L21" s="68">
        <v>0</v>
      </c>
      <c r="M21" s="43">
        <f>L21+'6.10.2017'!M21</f>
        <v>0</v>
      </c>
      <c r="N21" s="69">
        <v>24.2</v>
      </c>
      <c r="O21" s="377">
        <f>N21+'6.10.2017'!O21</f>
        <v>716.2</v>
      </c>
      <c r="P21" s="84">
        <v>0</v>
      </c>
      <c r="Q21" s="407">
        <f>P21+'6.10.2017'!Q21</f>
        <v>270.2</v>
      </c>
      <c r="R21" s="104">
        <v>0</v>
      </c>
      <c r="S21" s="53">
        <f>R21+'6.10.2017'!S21</f>
        <v>6.95</v>
      </c>
      <c r="T21" s="80">
        <v>0</v>
      </c>
      <c r="U21" s="474">
        <f>T21+'6.10.2017'!U21</f>
        <v>1.25</v>
      </c>
      <c r="V21" s="80">
        <v>0</v>
      </c>
      <c r="W21" s="55">
        <f>V21+'6.10.2017'!W21</f>
        <v>0</v>
      </c>
      <c r="X21" s="105">
        <v>1.0000000000000001E-5</v>
      </c>
      <c r="Y21" s="57">
        <f>X21+'6.10.2017'!Y21</f>
        <v>1.8788000000000003E-2</v>
      </c>
      <c r="Z21" s="80">
        <v>2</v>
      </c>
      <c r="AA21" s="365">
        <f>Z21+'6.10.2017'!AA21</f>
        <v>107</v>
      </c>
      <c r="AB21" s="80">
        <v>0</v>
      </c>
      <c r="AC21" s="59">
        <f>AB21+'6.10.2017'!AC21</f>
        <v>7</v>
      </c>
    </row>
    <row r="22" spans="1:33" s="304" customFormat="1" ht="69.95" customHeight="1" thickBot="1" x14ac:dyDescent="0.45">
      <c r="A22" s="106" t="s">
        <v>32</v>
      </c>
      <c r="B22" s="107">
        <v>7</v>
      </c>
      <c r="C22" s="108">
        <f t="shared" si="1"/>
        <v>25.428571428571427</v>
      </c>
      <c r="D22" s="80">
        <f t="shared" si="0"/>
        <v>3</v>
      </c>
      <c r="E22" s="109">
        <f t="shared" si="0"/>
        <v>178</v>
      </c>
      <c r="F22" s="110">
        <v>0</v>
      </c>
      <c r="G22" s="45">
        <f>F22+'6.10.2017'!G22</f>
        <v>123</v>
      </c>
      <c r="H22" s="111">
        <v>3</v>
      </c>
      <c r="I22" s="47">
        <f>H22+'6.10.2017'!I22</f>
        <v>52</v>
      </c>
      <c r="J22" s="111">
        <v>0</v>
      </c>
      <c r="K22" s="47">
        <f>J22+'6.10.2017'!K22</f>
        <v>2</v>
      </c>
      <c r="L22" s="111">
        <v>0</v>
      </c>
      <c r="M22" s="43">
        <f>L22+'6.10.2017'!M22</f>
        <v>1</v>
      </c>
      <c r="N22" s="110">
        <v>0</v>
      </c>
      <c r="O22" s="377">
        <f>N22+'6.10.2017'!O22</f>
        <v>1572.5</v>
      </c>
      <c r="P22" s="84">
        <v>0.2</v>
      </c>
      <c r="Q22" s="407">
        <f>P22+'6.10.2017'!Q22</f>
        <v>1041.2</v>
      </c>
      <c r="R22" s="113">
        <v>16.25</v>
      </c>
      <c r="S22" s="282">
        <f>R22+'6.10.2017'!S22</f>
        <v>125.99600000000001</v>
      </c>
      <c r="T22" s="114">
        <v>1.004</v>
      </c>
      <c r="U22" s="474">
        <f>T22+'6.10.2017'!U22</f>
        <v>63.407999999999994</v>
      </c>
      <c r="V22" s="114">
        <v>1</v>
      </c>
      <c r="W22" s="55">
        <f>V22+'6.10.2017'!W22</f>
        <v>5</v>
      </c>
      <c r="X22" s="114">
        <v>0</v>
      </c>
      <c r="Y22" s="57">
        <f>X22+'6.10.2017'!Y22</f>
        <v>0.35269999999999996</v>
      </c>
      <c r="Z22" s="114">
        <v>0</v>
      </c>
      <c r="AA22" s="365">
        <f>Z22+'6.10.2017'!AA22</f>
        <v>836</v>
      </c>
      <c r="AB22" s="114">
        <v>0</v>
      </c>
      <c r="AC22" s="59">
        <f>AB22+'6.10.2017'!AC22</f>
        <v>24</v>
      </c>
    </row>
    <row r="23" spans="1:33" s="60" customFormat="1" ht="69.95" customHeight="1" thickBot="1" x14ac:dyDescent="0.45">
      <c r="A23" s="116" t="s">
        <v>33</v>
      </c>
      <c r="B23" s="117">
        <f>B21+B20+B19+B18+B17+B16+B15+B14+B13+B22</f>
        <v>205</v>
      </c>
      <c r="C23" s="118">
        <f>E23/B23</f>
        <v>53.897560975609757</v>
      </c>
      <c r="D23" s="119">
        <f t="shared" si="0"/>
        <v>314</v>
      </c>
      <c r="E23" s="120">
        <f t="shared" si="0"/>
        <v>11049</v>
      </c>
      <c r="F23" s="121">
        <f t="shared" ref="F23:AC23" si="2">F22+F21+F20+F19+F18+F17+F16+F15+F14+F13</f>
        <v>135</v>
      </c>
      <c r="G23" s="121">
        <f t="shared" si="2"/>
        <v>5962</v>
      </c>
      <c r="H23" s="121">
        <f t="shared" si="2"/>
        <v>127</v>
      </c>
      <c r="I23" s="122">
        <f t="shared" si="2"/>
        <v>4305</v>
      </c>
      <c r="J23" s="121">
        <f t="shared" si="2"/>
        <v>36</v>
      </c>
      <c r="K23" s="122">
        <f>K22+K21+K20+K19+K18+K17+K16+K15+K14+K13</f>
        <v>662</v>
      </c>
      <c r="L23" s="121">
        <f t="shared" si="2"/>
        <v>16</v>
      </c>
      <c r="M23" s="121">
        <f t="shared" si="2"/>
        <v>120</v>
      </c>
      <c r="N23" s="123">
        <f t="shared" si="2"/>
        <v>867.7</v>
      </c>
      <c r="O23" s="124">
        <f t="shared" si="2"/>
        <v>47355.96</v>
      </c>
      <c r="P23" s="125">
        <f>P22+P21+P20+P19+P18+P17+P16+P15+P14+P13</f>
        <v>288.31403999999998</v>
      </c>
      <c r="Q23" s="125">
        <f t="shared" si="2"/>
        <v>31194.643380000005</v>
      </c>
      <c r="R23" s="125">
        <f t="shared" si="2"/>
        <v>22.036500000000004</v>
      </c>
      <c r="S23" s="126">
        <f t="shared" si="2"/>
        <v>8860.3435000000009</v>
      </c>
      <c r="T23" s="125">
        <f t="shared" si="2"/>
        <v>3.5665000000000004</v>
      </c>
      <c r="U23" s="125">
        <f t="shared" si="2"/>
        <v>9000.4922399999996</v>
      </c>
      <c r="V23" s="122">
        <f t="shared" si="2"/>
        <v>2</v>
      </c>
      <c r="W23" s="122">
        <f t="shared" si="2"/>
        <v>485</v>
      </c>
      <c r="X23" s="125">
        <f t="shared" si="2"/>
        <v>0.78272999999999993</v>
      </c>
      <c r="Y23" s="125">
        <f t="shared" si="2"/>
        <v>31.559031999999998</v>
      </c>
      <c r="Z23" s="122">
        <f t="shared" si="2"/>
        <v>2087</v>
      </c>
      <c r="AA23" s="121">
        <f t="shared" si="2"/>
        <v>59541</v>
      </c>
      <c r="AB23" s="121">
        <f t="shared" si="2"/>
        <v>44</v>
      </c>
      <c r="AC23" s="121">
        <f t="shared" si="2"/>
        <v>1384</v>
      </c>
    </row>
    <row r="24" spans="1:33" s="337" customFormat="1" ht="57" customHeight="1" thickBot="1" x14ac:dyDescent="0.45">
      <c r="A24" s="330" t="s">
        <v>39</v>
      </c>
      <c r="B24" s="331">
        <v>207</v>
      </c>
      <c r="C24" s="332">
        <v>54.45893719806763</v>
      </c>
      <c r="D24" s="333">
        <v>313</v>
      </c>
      <c r="E24" s="334">
        <v>11273</v>
      </c>
      <c r="F24" s="335">
        <v>186</v>
      </c>
      <c r="G24" s="45">
        <v>6475</v>
      </c>
      <c r="H24" s="336">
        <v>103</v>
      </c>
      <c r="I24" s="336">
        <v>4087</v>
      </c>
      <c r="J24" s="336">
        <v>22</v>
      </c>
      <c r="K24" s="336">
        <v>633</v>
      </c>
      <c r="L24" s="336">
        <v>2</v>
      </c>
      <c r="M24" s="336">
        <v>78</v>
      </c>
      <c r="N24" s="336">
        <v>855.2</v>
      </c>
      <c r="O24" s="336">
        <v>44203.3</v>
      </c>
      <c r="P24" s="336">
        <v>1031.3620000000001</v>
      </c>
      <c r="Q24" s="336">
        <v>30463.691289999995</v>
      </c>
      <c r="R24" s="336">
        <v>18.692</v>
      </c>
      <c r="S24" s="336">
        <v>6882.6491999999989</v>
      </c>
      <c r="T24" s="336">
        <v>27.122499999999999</v>
      </c>
      <c r="U24" s="336">
        <v>3000.3226</v>
      </c>
      <c r="V24" s="336">
        <v>0</v>
      </c>
      <c r="W24" s="336">
        <v>478</v>
      </c>
      <c r="X24" s="336">
        <v>0.39404</v>
      </c>
      <c r="Y24" s="336">
        <v>31.148108000000004</v>
      </c>
      <c r="Z24" s="336">
        <v>226</v>
      </c>
      <c r="AA24" s="336">
        <v>49082</v>
      </c>
      <c r="AB24" s="336">
        <v>53</v>
      </c>
      <c r="AC24" s="336">
        <v>1393</v>
      </c>
    </row>
    <row r="25" spans="1:33" s="72" customFormat="1" ht="53.25" customHeight="1" thickBot="1" x14ac:dyDescent="0.45">
      <c r="A25" s="136" t="s">
        <v>34</v>
      </c>
      <c r="B25" s="137">
        <f>B23-B24</f>
        <v>-2</v>
      </c>
      <c r="C25" s="137">
        <f>C23-C24</f>
        <v>-0.56137622245787355</v>
      </c>
      <c r="D25" s="137">
        <f t="shared" ref="D25:AC25" si="3">D23-D24</f>
        <v>1</v>
      </c>
      <c r="E25" s="138">
        <f t="shared" si="3"/>
        <v>-224</v>
      </c>
      <c r="F25" s="139">
        <f t="shared" si="3"/>
        <v>-51</v>
      </c>
      <c r="G25" s="139">
        <f t="shared" si="3"/>
        <v>-513</v>
      </c>
      <c r="H25" s="140">
        <f t="shared" si="3"/>
        <v>24</v>
      </c>
      <c r="I25" s="140">
        <f t="shared" si="3"/>
        <v>218</v>
      </c>
      <c r="J25" s="140">
        <f t="shared" si="3"/>
        <v>14</v>
      </c>
      <c r="K25" s="140">
        <f t="shared" si="3"/>
        <v>29</v>
      </c>
      <c r="L25" s="140">
        <f t="shared" si="3"/>
        <v>14</v>
      </c>
      <c r="M25" s="140">
        <f t="shared" si="3"/>
        <v>42</v>
      </c>
      <c r="N25" s="141">
        <f t="shared" si="3"/>
        <v>12.5</v>
      </c>
      <c r="O25" s="140">
        <f t="shared" si="3"/>
        <v>3152.6599999999962</v>
      </c>
      <c r="P25" s="140">
        <f t="shared" si="3"/>
        <v>-743.0479600000001</v>
      </c>
      <c r="Q25" s="142">
        <f>Q23-Q24</f>
        <v>730.95209000000978</v>
      </c>
      <c r="R25" s="141">
        <f t="shared" si="3"/>
        <v>3.3445000000000036</v>
      </c>
      <c r="S25" s="140">
        <f t="shared" si="3"/>
        <v>1977.6943000000019</v>
      </c>
      <c r="T25" s="140">
        <f t="shared" si="3"/>
        <v>-23.555999999999997</v>
      </c>
      <c r="U25" s="140">
        <f t="shared" si="3"/>
        <v>6000.1696400000001</v>
      </c>
      <c r="V25" s="140">
        <f t="shared" si="3"/>
        <v>2</v>
      </c>
      <c r="W25" s="140">
        <f t="shared" si="3"/>
        <v>7</v>
      </c>
      <c r="X25" s="143">
        <f t="shared" si="3"/>
        <v>0.38868999999999992</v>
      </c>
      <c r="Y25" s="143">
        <f t="shared" si="3"/>
        <v>0.41092399999999429</v>
      </c>
      <c r="Z25" s="140">
        <f t="shared" si="3"/>
        <v>1861</v>
      </c>
      <c r="AA25" s="140">
        <f t="shared" si="3"/>
        <v>10459</v>
      </c>
      <c r="AB25" s="140">
        <f t="shared" si="3"/>
        <v>-9</v>
      </c>
      <c r="AC25" s="138">
        <f t="shared" si="3"/>
        <v>-9</v>
      </c>
    </row>
    <row r="26" spans="1:33" ht="12.75" customHeight="1" x14ac:dyDescent="0.25"/>
    <row r="27" spans="1:33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3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3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3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4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40" zoomScaleNormal="40" zoomScaleSheetLayoutView="40" workbookViewId="0">
      <pane ySplit="9" topLeftCell="A10" activePane="bottomLeft" state="frozen"/>
      <selection pane="bottomLeft" activeCell="A10" sqref="A10:XFD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42763</v>
      </c>
      <c r="K3" s="9" t="s">
        <v>2</v>
      </c>
      <c r="L3" s="8">
        <v>42769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170"/>
      <c r="E8" s="172"/>
      <c r="F8" s="175"/>
      <c r="G8" s="176"/>
      <c r="H8" s="21"/>
      <c r="I8" s="21"/>
      <c r="J8" s="177"/>
      <c r="K8" s="177"/>
      <c r="L8" s="177"/>
      <c r="M8" s="172"/>
      <c r="N8" s="23"/>
      <c r="O8" s="24"/>
      <c r="P8" s="173"/>
      <c r="Q8" s="174"/>
      <c r="R8" s="170"/>
      <c r="S8" s="171"/>
      <c r="T8" s="170"/>
      <c r="U8" s="171"/>
      <c r="V8" s="170"/>
      <c r="W8" s="171"/>
      <c r="X8" s="170"/>
      <c r="Y8" s="171"/>
      <c r="Z8" s="170"/>
      <c r="AA8" s="171"/>
      <c r="AB8" s="170"/>
      <c r="AC8" s="172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4.666666666666667</v>
      </c>
      <c r="D10" s="42">
        <f t="shared" ref="D10:E21" si="0">F10+H10+J10+L10</f>
        <v>43</v>
      </c>
      <c r="E10" s="43">
        <f t="shared" si="0"/>
        <v>210</v>
      </c>
      <c r="F10" s="44">
        <v>21</v>
      </c>
      <c r="G10" s="45">
        <f>F10+'27.01.2017'!G10</f>
        <v>128</v>
      </c>
      <c r="H10" s="46">
        <v>19</v>
      </c>
      <c r="I10" s="47">
        <f>H10+'27.01.2017'!I10</f>
        <v>58</v>
      </c>
      <c r="J10" s="46">
        <v>2</v>
      </c>
      <c r="K10" s="47">
        <f>J10+'27.01.2017'!K10</f>
        <v>16</v>
      </c>
      <c r="L10" s="46">
        <v>1</v>
      </c>
      <c r="M10" s="43">
        <f>L10+'27.01.2017'!M10</f>
        <v>8</v>
      </c>
      <c r="N10" s="48">
        <v>306</v>
      </c>
      <c r="O10" s="49">
        <f>N10+'27.01.2017'!O10</f>
        <v>1442.8</v>
      </c>
      <c r="P10" s="50">
        <v>256.69</v>
      </c>
      <c r="Q10" s="51">
        <f>P10+'27.01.2017'!Q10</f>
        <v>990.48590000000013</v>
      </c>
      <c r="R10" s="52">
        <v>1.55</v>
      </c>
      <c r="S10" s="53">
        <f>R10+'27.01.2017'!S10</f>
        <v>78.315999999999988</v>
      </c>
      <c r="T10" s="42">
        <v>29.95</v>
      </c>
      <c r="U10" s="51">
        <f>T10+'27.01.2017'!U10</f>
        <v>71.418999999999997</v>
      </c>
      <c r="V10" s="54">
        <v>0</v>
      </c>
      <c r="W10" s="55">
        <f>V10+'27.01.2017'!W10</f>
        <v>8</v>
      </c>
      <c r="X10" s="56">
        <v>0.01</v>
      </c>
      <c r="Y10" s="57">
        <f>X10+'27.01.2017'!Y10</f>
        <v>0.27280749999999998</v>
      </c>
      <c r="Z10" s="42">
        <v>39</v>
      </c>
      <c r="AA10" s="58">
        <f>Z10+'27.01.2017'!AA10</f>
        <v>388</v>
      </c>
      <c r="AB10" s="56">
        <v>0</v>
      </c>
      <c r="AC10" s="59">
        <f>AB10+'27.01.2017'!AC10</f>
        <v>17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6.2857142857142856</v>
      </c>
      <c r="D11" s="64">
        <f t="shared" si="0"/>
        <v>9</v>
      </c>
      <c r="E11" s="65">
        <f t="shared" si="0"/>
        <v>44</v>
      </c>
      <c r="F11" s="66">
        <v>0</v>
      </c>
      <c r="G11" s="45">
        <f>F11+'27.01.2017'!G11</f>
        <v>3</v>
      </c>
      <c r="H11" s="67">
        <v>9</v>
      </c>
      <c r="I11" s="47">
        <f>H11+'27.01.2017'!I11</f>
        <v>41</v>
      </c>
      <c r="J11" s="68">
        <v>0</v>
      </c>
      <c r="K11" s="47">
        <f>J11+'27.01.2017'!K11</f>
        <v>0</v>
      </c>
      <c r="L11" s="68">
        <v>0</v>
      </c>
      <c r="M11" s="43">
        <f>L11+'27.01.2017'!M11</f>
        <v>0</v>
      </c>
      <c r="N11" s="69">
        <v>24.3</v>
      </c>
      <c r="O11" s="49">
        <f>N11+'27.01.2017'!O11</f>
        <v>113.3</v>
      </c>
      <c r="P11" s="52">
        <v>36.5</v>
      </c>
      <c r="Q11" s="51">
        <f>P11+'27.01.2017'!Q11</f>
        <v>42.5</v>
      </c>
      <c r="R11" s="70">
        <v>1.75</v>
      </c>
      <c r="S11" s="53">
        <f>R11+'27.01.2017'!S11</f>
        <v>1.75</v>
      </c>
      <c r="T11" s="42">
        <v>0.5</v>
      </c>
      <c r="U11" s="51">
        <f>T11+'27.01.2017'!U11</f>
        <v>0.5</v>
      </c>
      <c r="V11" s="42">
        <v>0</v>
      </c>
      <c r="W11" s="55">
        <f>V11+'27.01.2017'!W11</f>
        <v>0</v>
      </c>
      <c r="X11" s="42">
        <v>4.8800000000000003E-2</v>
      </c>
      <c r="Y11" s="57">
        <f>X11+'27.01.2017'!Y11</f>
        <v>0.18980000000000002</v>
      </c>
      <c r="Z11" s="42">
        <v>45</v>
      </c>
      <c r="AA11" s="58">
        <f>Z11+'27.01.2017'!AA11</f>
        <v>86</v>
      </c>
      <c r="AB11" s="42">
        <v>0</v>
      </c>
      <c r="AC11" s="59">
        <f>AB11+'27.01.2017'!AC11</f>
        <v>2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2.8125</v>
      </c>
      <c r="D12" s="56">
        <f>F12+H12+J12+L12</f>
        <v>29</v>
      </c>
      <c r="E12" s="59">
        <f t="shared" si="0"/>
        <v>135</v>
      </c>
      <c r="F12" s="76">
        <v>23</v>
      </c>
      <c r="G12" s="45">
        <f>F12+'27.01.2017'!G12</f>
        <v>94</v>
      </c>
      <c r="H12" s="77">
        <v>3</v>
      </c>
      <c r="I12" s="47">
        <f>H12+'27.01.2017'!I12</f>
        <v>32</v>
      </c>
      <c r="J12" s="77">
        <v>3</v>
      </c>
      <c r="K12" s="47">
        <f>J12+'27.01.2017'!K12</f>
        <v>9</v>
      </c>
      <c r="L12" s="77">
        <v>0</v>
      </c>
      <c r="M12" s="43">
        <f>L12+'27.01.2017'!M12</f>
        <v>0</v>
      </c>
      <c r="N12" s="76">
        <v>227.5</v>
      </c>
      <c r="O12" s="49">
        <f>N12+'27.01.2017'!O12</f>
        <v>651.5</v>
      </c>
      <c r="P12" s="52">
        <v>647.5</v>
      </c>
      <c r="Q12" s="51">
        <f>P12+'27.01.2017'!Q12</f>
        <v>1263.4000000000001</v>
      </c>
      <c r="R12" s="52">
        <v>0.153</v>
      </c>
      <c r="S12" s="53">
        <f>R12+'27.01.2017'!S12</f>
        <v>6.6109999999999998</v>
      </c>
      <c r="T12" s="42">
        <v>0.05</v>
      </c>
      <c r="U12" s="51">
        <f>T12+'27.01.2017'!U12</f>
        <v>6</v>
      </c>
      <c r="V12" s="42">
        <v>0</v>
      </c>
      <c r="W12" s="55">
        <f>V12+'27.01.2017'!W12</f>
        <v>0</v>
      </c>
      <c r="X12" s="50">
        <v>7.7700000000000005E-2</v>
      </c>
      <c r="Y12" s="57">
        <f>X12+'27.01.2017'!Y12</f>
        <v>0.30488000000000004</v>
      </c>
      <c r="Z12" s="42">
        <v>53</v>
      </c>
      <c r="AA12" s="58">
        <f>Z12+'27.01.2017'!AA12</f>
        <v>300</v>
      </c>
      <c r="AB12" s="42">
        <v>0</v>
      </c>
      <c r="AC12" s="59">
        <f>AB12+'27.01.2017'!AC12</f>
        <v>6</v>
      </c>
    </row>
    <row r="13" spans="1:31" s="72" customFormat="1" ht="69.95" customHeight="1" x14ac:dyDescent="0.4">
      <c r="A13" s="61" t="s">
        <v>26</v>
      </c>
      <c r="B13" s="62">
        <v>38</v>
      </c>
      <c r="C13" s="63">
        <f t="shared" si="1"/>
        <v>5.6842105263157894</v>
      </c>
      <c r="D13" s="64">
        <f>F13+H13+J13+L13</f>
        <v>54</v>
      </c>
      <c r="E13" s="78">
        <f t="shared" si="0"/>
        <v>216</v>
      </c>
      <c r="F13" s="66">
        <v>13</v>
      </c>
      <c r="G13" s="45">
        <f>F13+'27.01.2017'!G13</f>
        <v>92</v>
      </c>
      <c r="H13" s="68">
        <v>38</v>
      </c>
      <c r="I13" s="47">
        <f>H13+'27.01.2017'!I13</f>
        <v>100</v>
      </c>
      <c r="J13" s="68">
        <v>3</v>
      </c>
      <c r="K13" s="47">
        <f>J13+'27.01.2017'!K13</f>
        <v>24</v>
      </c>
      <c r="L13" s="68">
        <v>0</v>
      </c>
      <c r="M13" s="43">
        <f>L13+'27.01.2017'!M13</f>
        <v>0</v>
      </c>
      <c r="N13" s="69">
        <v>87.1</v>
      </c>
      <c r="O13" s="49">
        <f>N13+'27.01.2017'!O13</f>
        <v>630.6</v>
      </c>
      <c r="P13" s="79">
        <v>42.5</v>
      </c>
      <c r="Q13" s="51">
        <f>P13+'27.01.2017'!Q13</f>
        <v>666.7</v>
      </c>
      <c r="R13" s="79">
        <v>1.034</v>
      </c>
      <c r="S13" s="53">
        <f>R13+'27.01.2017'!S13</f>
        <v>19.006999999999998</v>
      </c>
      <c r="T13" s="80">
        <v>0.50900000000000001</v>
      </c>
      <c r="U13" s="51">
        <f>T13+'27.01.2017'!U13</f>
        <v>19.621000000000002</v>
      </c>
      <c r="V13" s="80">
        <v>1</v>
      </c>
      <c r="W13" s="55">
        <f>V13+'27.01.2017'!W13</f>
        <v>10</v>
      </c>
      <c r="X13" s="81">
        <v>1.487E-2</v>
      </c>
      <c r="Y13" s="57">
        <f>X13+'27.01.2017'!Y13</f>
        <v>0.41214000000000001</v>
      </c>
      <c r="Z13" s="80">
        <v>17</v>
      </c>
      <c r="AA13" s="58">
        <f>Z13+'27.01.2017'!AA13</f>
        <v>248</v>
      </c>
      <c r="AB13" s="80">
        <v>0</v>
      </c>
      <c r="AC13" s="59">
        <f>AB13+'27.01.2017'!AC13</f>
        <v>2</v>
      </c>
      <c r="AD13" s="71"/>
    </row>
    <row r="14" spans="1:31" s="71" customFormat="1" ht="69.95" customHeight="1" x14ac:dyDescent="0.4">
      <c r="A14" s="73" t="s">
        <v>27</v>
      </c>
      <c r="B14" s="74">
        <v>25</v>
      </c>
      <c r="C14" s="75">
        <f t="shared" si="1"/>
        <v>1.04</v>
      </c>
      <c r="D14" s="56">
        <f t="shared" si="0"/>
        <v>8</v>
      </c>
      <c r="E14" s="82">
        <f t="shared" si="0"/>
        <v>26</v>
      </c>
      <c r="F14" s="76">
        <v>3</v>
      </c>
      <c r="G14" s="45">
        <f>F14+'27.01.2017'!G14</f>
        <v>11</v>
      </c>
      <c r="H14" s="77">
        <v>2</v>
      </c>
      <c r="I14" s="47">
        <f>H14+'27.01.2017'!I14</f>
        <v>5</v>
      </c>
      <c r="J14" s="77">
        <v>3</v>
      </c>
      <c r="K14" s="47">
        <f>J14+'27.01.2017'!K14</f>
        <v>10</v>
      </c>
      <c r="L14" s="77">
        <v>0</v>
      </c>
      <c r="M14" s="43">
        <f>L14+'27.01.2017'!M14</f>
        <v>0</v>
      </c>
      <c r="N14" s="83">
        <v>22.5</v>
      </c>
      <c r="O14" s="49">
        <f>N14+'27.01.2017'!O14</f>
        <v>425</v>
      </c>
      <c r="P14" s="42">
        <v>22.95881</v>
      </c>
      <c r="Q14" s="51">
        <f>P14+'27.01.2017'!Q14</f>
        <v>390.91762000000006</v>
      </c>
      <c r="R14" s="70">
        <v>0</v>
      </c>
      <c r="S14" s="53">
        <f>R14+'27.01.2017'!S14</f>
        <v>0.75</v>
      </c>
      <c r="T14" s="52">
        <v>0</v>
      </c>
      <c r="U14" s="51">
        <f>T14+'27.01.2017'!U14</f>
        <v>1.5</v>
      </c>
      <c r="V14" s="42">
        <v>0</v>
      </c>
      <c r="W14" s="55">
        <f>V14+'27.01.2017'!W14</f>
        <v>0</v>
      </c>
      <c r="X14" s="84">
        <v>9.4999999999999998E-3</v>
      </c>
      <c r="Y14" s="57">
        <f>X14+'27.01.2017'!Y14</f>
        <v>1.0499999999999999E-2</v>
      </c>
      <c r="Z14" s="85">
        <v>3</v>
      </c>
      <c r="AA14" s="58">
        <f>Z14+'27.01.2017'!AA14</f>
        <v>13</v>
      </c>
      <c r="AB14" s="56">
        <v>0</v>
      </c>
      <c r="AC14" s="59">
        <f>AB14+'27.01.2017'!AC14</f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1.9285714285714286</v>
      </c>
      <c r="D15" s="64">
        <f t="shared" si="0"/>
        <v>0</v>
      </c>
      <c r="E15" s="78">
        <f t="shared" si="0"/>
        <v>27</v>
      </c>
      <c r="F15" s="86">
        <v>0</v>
      </c>
      <c r="G15" s="45">
        <f>F15+'27.01.2017'!G15</f>
        <v>22</v>
      </c>
      <c r="H15" s="68">
        <v>0</v>
      </c>
      <c r="I15" s="47">
        <f>H15+'27.01.2017'!I15</f>
        <v>5</v>
      </c>
      <c r="J15" s="87">
        <v>0</v>
      </c>
      <c r="K15" s="47">
        <f>J15+'27.01.2017'!K15</f>
        <v>0</v>
      </c>
      <c r="L15" s="87">
        <v>0</v>
      </c>
      <c r="M15" s="43">
        <f>L15+'27.01.2017'!M15</f>
        <v>0</v>
      </c>
      <c r="N15" s="88">
        <v>61.2</v>
      </c>
      <c r="O15" s="49">
        <f>N15+'27.01.2017'!O15</f>
        <v>124.2</v>
      </c>
      <c r="P15" s="79">
        <v>209.4</v>
      </c>
      <c r="Q15" s="51">
        <f>P15+'27.01.2017'!Q15</f>
        <v>488.4</v>
      </c>
      <c r="R15" s="79">
        <v>0</v>
      </c>
      <c r="S15" s="53">
        <f>R15+'27.01.2017'!S15</f>
        <v>5926.51</v>
      </c>
      <c r="T15" s="80">
        <v>0</v>
      </c>
      <c r="U15" s="51">
        <f>T15+'27.01.2017'!U15</f>
        <v>5926.51</v>
      </c>
      <c r="V15" s="64">
        <v>0</v>
      </c>
      <c r="W15" s="55">
        <f>V15+'27.01.2017'!W15</f>
        <v>0</v>
      </c>
      <c r="X15" s="64">
        <v>0</v>
      </c>
      <c r="Y15" s="57">
        <f>X15+'27.01.2017'!Y15</f>
        <v>6.0000000000000005E-2</v>
      </c>
      <c r="Z15" s="64">
        <v>0</v>
      </c>
      <c r="AA15" s="58">
        <f>Z15+'27.01.2017'!AA15</f>
        <v>79</v>
      </c>
      <c r="AB15" s="64">
        <v>0</v>
      </c>
      <c r="AC15" s="59">
        <f>AB15+'27.01.2017'!AC15</f>
        <v>0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3.2222222222222223</v>
      </c>
      <c r="D16" s="80">
        <f t="shared" si="0"/>
        <v>0</v>
      </c>
      <c r="E16" s="92">
        <f t="shared" si="0"/>
        <v>29</v>
      </c>
      <c r="F16" s="66">
        <v>0</v>
      </c>
      <c r="G16" s="45">
        <f>F16+'27.01.2017'!G16</f>
        <v>16</v>
      </c>
      <c r="H16" s="68">
        <v>0</v>
      </c>
      <c r="I16" s="47">
        <f>H16+'27.01.2017'!I16</f>
        <v>2</v>
      </c>
      <c r="J16" s="68">
        <v>0</v>
      </c>
      <c r="K16" s="47">
        <f>J16+'27.01.2017'!K16</f>
        <v>11</v>
      </c>
      <c r="L16" s="68">
        <v>0</v>
      </c>
      <c r="M16" s="43">
        <f>L16+'27.01.2017'!M16</f>
        <v>0</v>
      </c>
      <c r="N16" s="69">
        <v>21</v>
      </c>
      <c r="O16" s="49">
        <f>N16+'27.01.2017'!O16</f>
        <v>98</v>
      </c>
      <c r="P16" s="79">
        <v>14.005000000000001</v>
      </c>
      <c r="Q16" s="51">
        <f>P16+'27.01.2017'!Q16</f>
        <v>91.724999999999994</v>
      </c>
      <c r="R16" s="79">
        <v>1</v>
      </c>
      <c r="S16" s="53">
        <f>R16+'27.01.2017'!S16</f>
        <v>1</v>
      </c>
      <c r="T16" s="93">
        <v>1.25</v>
      </c>
      <c r="U16" s="51">
        <f>T16+'27.01.2017'!U16</f>
        <v>3</v>
      </c>
      <c r="V16" s="94">
        <v>0</v>
      </c>
      <c r="W16" s="55">
        <f>V16+'27.01.2017'!W16</f>
        <v>0</v>
      </c>
      <c r="X16" s="95">
        <v>0</v>
      </c>
      <c r="Y16" s="57">
        <f>X16+'27.01.2017'!Y16</f>
        <v>7.4099999999999999E-2</v>
      </c>
      <c r="Z16" s="79">
        <v>0</v>
      </c>
      <c r="AA16" s="58">
        <f>Z16+'27.01.2017'!AA16</f>
        <v>146</v>
      </c>
      <c r="AB16" s="80">
        <v>0</v>
      </c>
      <c r="AC16" s="59">
        <f>AB16+'27.01.2017'!AC16</f>
        <v>0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2.25</v>
      </c>
      <c r="D17" s="85">
        <f t="shared" si="0"/>
        <v>2</v>
      </c>
      <c r="E17" s="99">
        <f t="shared" si="0"/>
        <v>27</v>
      </c>
      <c r="F17" s="44">
        <v>0</v>
      </c>
      <c r="G17" s="45">
        <f>F17+'27.01.2017'!G17</f>
        <v>13</v>
      </c>
      <c r="H17" s="46">
        <v>2</v>
      </c>
      <c r="I17" s="47">
        <f>H17+'27.01.2017'!I17</f>
        <v>14</v>
      </c>
      <c r="J17" s="89">
        <v>0</v>
      </c>
      <c r="K17" s="47">
        <f>J17+'27.01.2017'!K17</f>
        <v>0</v>
      </c>
      <c r="L17" s="46">
        <v>0</v>
      </c>
      <c r="M17" s="43">
        <f>L17+'27.01.2017'!M17</f>
        <v>0</v>
      </c>
      <c r="N17" s="44">
        <v>220</v>
      </c>
      <c r="O17" s="49">
        <f>N17+'27.01.2017'!O17</f>
        <v>489</v>
      </c>
      <c r="P17" s="100">
        <v>18</v>
      </c>
      <c r="Q17" s="51">
        <f>P17+'27.01.2017'!Q17</f>
        <v>239.4</v>
      </c>
      <c r="R17" s="70">
        <v>0.65</v>
      </c>
      <c r="S17" s="53">
        <f>R17+'27.01.2017'!S17</f>
        <v>1.1499999999999999</v>
      </c>
      <c r="T17" s="100">
        <v>0</v>
      </c>
      <c r="U17" s="51">
        <f>T17+'27.01.2017'!U17</f>
        <v>0</v>
      </c>
      <c r="V17" s="101">
        <v>0</v>
      </c>
      <c r="W17" s="55">
        <f>V17+'27.01.2017'!W17</f>
        <v>0</v>
      </c>
      <c r="X17" s="85">
        <v>0</v>
      </c>
      <c r="Y17" s="57">
        <f>X17+'27.01.2017'!Y17</f>
        <v>4.4999999999999998E-2</v>
      </c>
      <c r="Z17" s="85">
        <v>0</v>
      </c>
      <c r="AA17" s="58">
        <f>Z17+'27.01.2017'!AA17</f>
        <v>24</v>
      </c>
      <c r="AB17" s="85">
        <v>2</v>
      </c>
      <c r="AC17" s="59">
        <f>AB17+'27.01.2017'!AC17</f>
        <v>12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1.5714285714285714</v>
      </c>
      <c r="D18" s="80">
        <f t="shared" si="0"/>
        <v>2</v>
      </c>
      <c r="E18" s="92">
        <f t="shared" si="0"/>
        <v>11</v>
      </c>
      <c r="F18" s="66">
        <v>1</v>
      </c>
      <c r="G18" s="45">
        <f>F18+'27.01.2017'!G18</f>
        <v>4</v>
      </c>
      <c r="H18" s="67">
        <v>1</v>
      </c>
      <c r="I18" s="47">
        <f>H18+'27.01.2017'!I18</f>
        <v>7</v>
      </c>
      <c r="J18" s="68">
        <v>0</v>
      </c>
      <c r="K18" s="47">
        <f>J18+'27.01.2017'!K18</f>
        <v>0</v>
      </c>
      <c r="L18" s="68">
        <v>0</v>
      </c>
      <c r="M18" s="43">
        <f>L18+'27.01.2017'!M18</f>
        <v>0</v>
      </c>
      <c r="N18" s="69">
        <v>3</v>
      </c>
      <c r="O18" s="49">
        <f>N18+'27.01.2017'!O18</f>
        <v>24</v>
      </c>
      <c r="P18" s="104">
        <v>3</v>
      </c>
      <c r="Q18" s="51">
        <f>P18+'27.01.2017'!Q18</f>
        <v>35</v>
      </c>
      <c r="R18" s="79">
        <v>0</v>
      </c>
      <c r="S18" s="53">
        <f>R18+'27.01.2017'!S18</f>
        <v>0</v>
      </c>
      <c r="T18" s="80">
        <v>0</v>
      </c>
      <c r="U18" s="51">
        <f>T18+'27.01.2017'!U18</f>
        <v>0</v>
      </c>
      <c r="V18" s="80">
        <v>0</v>
      </c>
      <c r="W18" s="55">
        <f>V18+'27.01.2017'!W18</f>
        <v>0</v>
      </c>
      <c r="X18" s="105">
        <v>0</v>
      </c>
      <c r="Y18" s="57">
        <f>X18+'27.01.2017'!Y18</f>
        <v>1E-3</v>
      </c>
      <c r="Z18" s="80">
        <v>0</v>
      </c>
      <c r="AA18" s="58">
        <f>Z18+'27.01.2017'!AA18</f>
        <v>0</v>
      </c>
      <c r="AB18" s="80">
        <v>0</v>
      </c>
      <c r="AC18" s="59">
        <f>AB18+'27.01.2017'!AC18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0.25</v>
      </c>
      <c r="D19" s="85">
        <v>1</v>
      </c>
      <c r="E19" s="109">
        <f t="shared" si="0"/>
        <v>2</v>
      </c>
      <c r="F19" s="110">
        <v>1</v>
      </c>
      <c r="G19" s="45">
        <f>F19+'27.01.2017'!G19</f>
        <v>2</v>
      </c>
      <c r="H19" s="111">
        <v>0</v>
      </c>
      <c r="I19" s="47">
        <f>H19+'27.01.2017'!I19</f>
        <v>0</v>
      </c>
      <c r="J19" s="111">
        <v>0</v>
      </c>
      <c r="K19" s="47">
        <f>J19+'27.01.2017'!K19</f>
        <v>0</v>
      </c>
      <c r="L19" s="111">
        <v>0</v>
      </c>
      <c r="M19" s="43">
        <f>L19+'27.01.2017'!M19</f>
        <v>0</v>
      </c>
      <c r="N19" s="110">
        <v>0</v>
      </c>
      <c r="O19" s="49">
        <f>N19+'27.01.2017'!O19</f>
        <v>0</v>
      </c>
      <c r="P19" s="112">
        <v>0</v>
      </c>
      <c r="Q19" s="51">
        <f>P19+'27.01.2017'!Q19</f>
        <v>0</v>
      </c>
      <c r="R19" s="113">
        <v>0</v>
      </c>
      <c r="S19" s="53">
        <f>R19+'27.01.2017'!S19</f>
        <v>35.18</v>
      </c>
      <c r="T19" s="114">
        <v>0</v>
      </c>
      <c r="U19" s="51">
        <f>T19+'27.01.2017'!U19</f>
        <v>0</v>
      </c>
      <c r="V19" s="114">
        <v>0</v>
      </c>
      <c r="W19" s="55">
        <f>V19+'27.01.2017'!W19</f>
        <v>0</v>
      </c>
      <c r="X19" s="114">
        <v>0</v>
      </c>
      <c r="Y19" s="57">
        <f>X19+'27.01.2017'!Y19</f>
        <v>0</v>
      </c>
      <c r="Z19" s="114">
        <v>4</v>
      </c>
      <c r="AA19" s="58">
        <v>6</v>
      </c>
      <c r="AB19" s="115">
        <v>0</v>
      </c>
      <c r="AC19" s="59">
        <f>AB19+'27.01.2017'!AC19</f>
        <v>0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213</v>
      </c>
      <c r="C20" s="118">
        <f>E20/B20</f>
        <v>3.4131455399061035</v>
      </c>
      <c r="D20" s="119">
        <f t="shared" si="0"/>
        <v>148</v>
      </c>
      <c r="E20" s="120">
        <f t="shared" si="0"/>
        <v>727</v>
      </c>
      <c r="F20" s="121">
        <f t="shared" ref="F20:AC20" si="2">F19+F18+F17+F16+F15+F14+F13+F12+F11+F10</f>
        <v>62</v>
      </c>
      <c r="G20" s="121">
        <f t="shared" si="2"/>
        <v>385</v>
      </c>
      <c r="H20" s="121">
        <f t="shared" si="2"/>
        <v>74</v>
      </c>
      <c r="I20" s="122">
        <f t="shared" si="2"/>
        <v>264</v>
      </c>
      <c r="J20" s="121">
        <f t="shared" si="2"/>
        <v>11</v>
      </c>
      <c r="K20" s="122">
        <f t="shared" si="2"/>
        <v>70</v>
      </c>
      <c r="L20" s="121">
        <f t="shared" si="2"/>
        <v>1</v>
      </c>
      <c r="M20" s="121">
        <f t="shared" si="2"/>
        <v>8</v>
      </c>
      <c r="N20" s="123">
        <f t="shared" si="2"/>
        <v>972.59999999999991</v>
      </c>
      <c r="O20" s="124">
        <f t="shared" si="2"/>
        <v>3998.4000000000005</v>
      </c>
      <c r="P20" s="125">
        <f>P19+P18+P17+P16+P15+P14+P13+P12+P11+P10</f>
        <v>1250.5538100000001</v>
      </c>
      <c r="Q20" s="125">
        <f t="shared" si="2"/>
        <v>4208.5285199999998</v>
      </c>
      <c r="R20" s="125">
        <f t="shared" si="2"/>
        <v>6.1369999999999996</v>
      </c>
      <c r="S20" s="126">
        <f t="shared" si="2"/>
        <v>6070.2739999999994</v>
      </c>
      <c r="T20" s="125">
        <f t="shared" si="2"/>
        <v>32.259</v>
      </c>
      <c r="U20" s="125">
        <f t="shared" si="2"/>
        <v>6028.55</v>
      </c>
      <c r="V20" s="122">
        <f t="shared" si="2"/>
        <v>1</v>
      </c>
      <c r="W20" s="122">
        <f t="shared" si="2"/>
        <v>18</v>
      </c>
      <c r="X20" s="125">
        <f t="shared" si="2"/>
        <v>0.16087000000000001</v>
      </c>
      <c r="Y20" s="125">
        <f t="shared" si="2"/>
        <v>1.3702274999999999</v>
      </c>
      <c r="Z20" s="126">
        <f t="shared" si="2"/>
        <v>161</v>
      </c>
      <c r="AA20" s="121">
        <f t="shared" si="2"/>
        <v>1290</v>
      </c>
      <c r="AB20" s="121">
        <f t="shared" si="2"/>
        <v>2</v>
      </c>
      <c r="AC20" s="121">
        <f t="shared" si="2"/>
        <v>39</v>
      </c>
    </row>
    <row r="21" spans="1:29" s="135" customFormat="1" ht="57" customHeight="1" thickBot="1" x14ac:dyDescent="0.45">
      <c r="A21" s="128" t="s">
        <v>39</v>
      </c>
      <c r="B21" s="129">
        <v>193</v>
      </c>
      <c r="C21" s="130">
        <f>E21/B21</f>
        <v>5.0259067357512954</v>
      </c>
      <c r="D21" s="131">
        <f>F21+H21+J21+L21</f>
        <v>310</v>
      </c>
      <c r="E21" s="132">
        <f t="shared" si="0"/>
        <v>970</v>
      </c>
      <c r="F21" s="133">
        <v>188</v>
      </c>
      <c r="G21" s="134">
        <f>F21+'27.01.2017'!G21</f>
        <v>560</v>
      </c>
      <c r="H21" s="134">
        <v>97</v>
      </c>
      <c r="I21" s="134">
        <f>H21+'27.01.2017'!I21</f>
        <v>289</v>
      </c>
      <c r="J21" s="134">
        <v>25</v>
      </c>
      <c r="K21" s="134">
        <f>J21+'27.01.2017'!K21</f>
        <v>119</v>
      </c>
      <c r="L21" s="134">
        <v>0</v>
      </c>
      <c r="M21" s="134">
        <f>L21+'27.01.2017'!M21</f>
        <v>2</v>
      </c>
      <c r="N21" s="134">
        <v>428.1</v>
      </c>
      <c r="O21" s="134">
        <f>N21+'27.01.2017'!O21</f>
        <v>3519.7</v>
      </c>
      <c r="P21" s="134">
        <v>580.08900000000006</v>
      </c>
      <c r="Q21" s="134">
        <f>P21+'27.01.2017'!Q21</f>
        <v>2902.9090000000001</v>
      </c>
      <c r="R21" s="134">
        <v>28.561</v>
      </c>
      <c r="S21" s="134">
        <f>R21+'27.01.2017'!S21</f>
        <v>1438.8810000000001</v>
      </c>
      <c r="T21" s="134">
        <v>14.1</v>
      </c>
      <c r="U21" s="134">
        <f>T21+'27.01.2017'!U21</f>
        <v>1429.3999999999999</v>
      </c>
      <c r="V21" s="134">
        <v>9</v>
      </c>
      <c r="W21" s="134">
        <f>V21+'27.01.2017'!W21</f>
        <v>29</v>
      </c>
      <c r="X21" s="134">
        <v>0.51300000000000001</v>
      </c>
      <c r="Y21" s="134">
        <f>X21+'27.01.2017'!Y21</f>
        <v>1.8090000000000002</v>
      </c>
      <c r="Z21" s="134">
        <v>563</v>
      </c>
      <c r="AA21" s="134">
        <f>Z21+'27.01.2017'!AA21</f>
        <v>1762</v>
      </c>
      <c r="AB21" s="134">
        <v>5</v>
      </c>
      <c r="AC21" s="134">
        <f>AB21+'27.01.2017'!AC21</f>
        <v>21</v>
      </c>
    </row>
    <row r="22" spans="1:29" s="72" customFormat="1" ht="53.25" customHeight="1" thickBot="1" x14ac:dyDescent="0.45">
      <c r="A22" s="136" t="s">
        <v>34</v>
      </c>
      <c r="B22" s="137">
        <f>B20-B21</f>
        <v>20</v>
      </c>
      <c r="C22" s="137">
        <f>C20-C21</f>
        <v>-1.612761195845192</v>
      </c>
      <c r="D22" s="137">
        <f t="shared" ref="D22:AC22" si="3">D20-D21</f>
        <v>-162</v>
      </c>
      <c r="E22" s="138">
        <f t="shared" si="3"/>
        <v>-243</v>
      </c>
      <c r="F22" s="139">
        <f t="shared" si="3"/>
        <v>-126</v>
      </c>
      <c r="G22" s="140">
        <f t="shared" si="3"/>
        <v>-175</v>
      </c>
      <c r="H22" s="140">
        <f t="shared" si="3"/>
        <v>-23</v>
      </c>
      <c r="I22" s="140">
        <f t="shared" si="3"/>
        <v>-25</v>
      </c>
      <c r="J22" s="140">
        <f t="shared" si="3"/>
        <v>-14</v>
      </c>
      <c r="K22" s="140">
        <f t="shared" si="3"/>
        <v>-49</v>
      </c>
      <c r="L22" s="140">
        <f t="shared" si="3"/>
        <v>1</v>
      </c>
      <c r="M22" s="140">
        <f t="shared" si="3"/>
        <v>6</v>
      </c>
      <c r="N22" s="141">
        <f t="shared" si="3"/>
        <v>544.49999999999989</v>
      </c>
      <c r="O22" s="140">
        <f t="shared" si="3"/>
        <v>478.70000000000073</v>
      </c>
      <c r="P22" s="140">
        <f t="shared" si="3"/>
        <v>670.46481000000006</v>
      </c>
      <c r="Q22" s="142">
        <f>Q20-Q21</f>
        <v>1305.6195199999997</v>
      </c>
      <c r="R22" s="141">
        <f t="shared" si="3"/>
        <v>-22.423999999999999</v>
      </c>
      <c r="S22" s="140">
        <f t="shared" si="3"/>
        <v>4631.3929999999991</v>
      </c>
      <c r="T22" s="140">
        <f t="shared" si="3"/>
        <v>18.158999999999999</v>
      </c>
      <c r="U22" s="140">
        <f t="shared" si="3"/>
        <v>4599.1500000000005</v>
      </c>
      <c r="V22" s="140">
        <f t="shared" si="3"/>
        <v>-8</v>
      </c>
      <c r="W22" s="140">
        <f t="shared" si="3"/>
        <v>-11</v>
      </c>
      <c r="X22" s="143">
        <f t="shared" si="3"/>
        <v>-0.35213</v>
      </c>
      <c r="Y22" s="143">
        <f t="shared" si="3"/>
        <v>-0.43877250000000023</v>
      </c>
      <c r="Z22" s="140">
        <f t="shared" si="3"/>
        <v>-402</v>
      </c>
      <c r="AA22" s="140">
        <f t="shared" si="3"/>
        <v>-472</v>
      </c>
      <c r="AB22" s="140">
        <f t="shared" si="3"/>
        <v>-3</v>
      </c>
      <c r="AC22" s="138">
        <f t="shared" si="3"/>
        <v>18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x14ac:dyDescent="0.25">
      <c r="K27" s="153"/>
    </row>
    <row r="31" spans="1:29" ht="23.25" x14ac:dyDescent="0.3">
      <c r="A31" s="595" t="s">
        <v>37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 t="s">
        <v>38</v>
      </c>
      <c r="W31" s="597"/>
      <c r="X31" s="597"/>
      <c r="Y31" s="597"/>
    </row>
    <row r="33" ht="31.5" customHeight="1" x14ac:dyDescent="0.25"/>
  </sheetData>
  <mergeCells count="36">
    <mergeCell ref="Z7:AA7"/>
    <mergeCell ref="AB7:AC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  <mergeCell ref="AB5:AC6"/>
    <mergeCell ref="F6:G6"/>
    <mergeCell ref="H6:I6"/>
    <mergeCell ref="J6:K6"/>
    <mergeCell ref="L6:M6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30" zoomScaleNormal="40" zoomScaleSheetLayoutView="30" workbookViewId="0">
      <pane ySplit="9" topLeftCell="A10" activePane="bottomLeft" state="frozen"/>
      <selection pane="bottomLeft" activeCell="P10" sqref="P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42756</v>
      </c>
      <c r="K3" s="9" t="s">
        <v>2</v>
      </c>
      <c r="L3" s="8">
        <v>42762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162"/>
      <c r="E8" s="164"/>
      <c r="F8" s="167"/>
      <c r="G8" s="168"/>
      <c r="H8" s="21"/>
      <c r="I8" s="21"/>
      <c r="J8" s="169"/>
      <c r="K8" s="169"/>
      <c r="L8" s="169"/>
      <c r="M8" s="164"/>
      <c r="N8" s="23"/>
      <c r="O8" s="24"/>
      <c r="P8" s="165"/>
      <c r="Q8" s="166"/>
      <c r="R8" s="162"/>
      <c r="S8" s="163"/>
      <c r="T8" s="162"/>
      <c r="U8" s="163"/>
      <c r="V8" s="162"/>
      <c r="W8" s="163"/>
      <c r="X8" s="162"/>
      <c r="Y8" s="163"/>
      <c r="Z8" s="162"/>
      <c r="AA8" s="163"/>
      <c r="AB8" s="162"/>
      <c r="AC8" s="164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3.7111111111111112</v>
      </c>
      <c r="D10" s="42">
        <f t="shared" ref="D10:E21" si="0">F10+H10+J10+L10</f>
        <v>53</v>
      </c>
      <c r="E10" s="43">
        <f t="shared" si="0"/>
        <v>167</v>
      </c>
      <c r="F10" s="44">
        <v>24</v>
      </c>
      <c r="G10" s="45">
        <f>F10+'20.01.2017'!G10</f>
        <v>107</v>
      </c>
      <c r="H10" s="46">
        <v>15</v>
      </c>
      <c r="I10" s="47">
        <f>H10+'20.01.2017'!I10</f>
        <v>39</v>
      </c>
      <c r="J10" s="46">
        <v>11</v>
      </c>
      <c r="K10" s="47">
        <f>J10+'20.01.2017'!K10</f>
        <v>14</v>
      </c>
      <c r="L10" s="46">
        <v>3</v>
      </c>
      <c r="M10" s="43">
        <f>L10+'20.01.2017'!M10</f>
        <v>7</v>
      </c>
      <c r="N10" s="48">
        <v>362.5</v>
      </c>
      <c r="O10" s="49">
        <f>N10+'20.01.2017'!O10</f>
        <v>1136.8</v>
      </c>
      <c r="P10" s="50">
        <v>31</v>
      </c>
      <c r="Q10" s="51">
        <f>P10+'20.01.2017'!Q10</f>
        <v>733.79590000000007</v>
      </c>
      <c r="R10" s="52">
        <v>11.99</v>
      </c>
      <c r="S10" s="53">
        <f>R10+'20.01.2017'!S10</f>
        <v>76.765999999999991</v>
      </c>
      <c r="T10" s="42">
        <v>36.767000000000003</v>
      </c>
      <c r="U10" s="51">
        <f>T10+'20.01.2017'!U10</f>
        <v>41.469000000000001</v>
      </c>
      <c r="V10" s="54">
        <v>3</v>
      </c>
      <c r="W10" s="55">
        <f>V10+'20.01.2017'!W10</f>
        <v>8</v>
      </c>
      <c r="X10" s="56">
        <v>4.2999999999999997E-2</v>
      </c>
      <c r="Y10" s="57">
        <f>X10+'20.01.2017'!Y10</f>
        <v>0.26280749999999997</v>
      </c>
      <c r="Z10" s="42">
        <v>111</v>
      </c>
      <c r="AA10" s="58">
        <f>Z10+'20.01.2017'!AA10</f>
        <v>349</v>
      </c>
      <c r="AB10" s="56">
        <v>6</v>
      </c>
      <c r="AC10" s="59">
        <f>AB10+'20.01.2017'!AC10</f>
        <v>17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5</v>
      </c>
      <c r="D11" s="64">
        <f t="shared" si="0"/>
        <v>9</v>
      </c>
      <c r="E11" s="65">
        <f t="shared" si="0"/>
        <v>35</v>
      </c>
      <c r="F11" s="66">
        <v>2</v>
      </c>
      <c r="G11" s="45">
        <f>F11+'20.01.2017'!G11</f>
        <v>3</v>
      </c>
      <c r="H11" s="67">
        <v>7</v>
      </c>
      <c r="I11" s="47">
        <f>H11+'20.01.2017'!I11</f>
        <v>32</v>
      </c>
      <c r="J11" s="68">
        <v>0</v>
      </c>
      <c r="K11" s="47">
        <f>J11+'20.01.2017'!K11</f>
        <v>0</v>
      </c>
      <c r="L11" s="68">
        <v>0</v>
      </c>
      <c r="M11" s="43">
        <f>L11+'20.01.2017'!M11</f>
        <v>0</v>
      </c>
      <c r="N11" s="69">
        <v>21</v>
      </c>
      <c r="O11" s="49">
        <f>N11+'20.01.2017'!O11</f>
        <v>89</v>
      </c>
      <c r="P11" s="52">
        <v>6</v>
      </c>
      <c r="Q11" s="51">
        <f>P11+'20.01.2017'!Q11</f>
        <v>6</v>
      </c>
      <c r="R11" s="70">
        <v>0</v>
      </c>
      <c r="S11" s="53">
        <f>R11+'20.01.2017'!S11</f>
        <v>0</v>
      </c>
      <c r="T11" s="42">
        <v>0</v>
      </c>
      <c r="U11" s="51">
        <f>T11+'20.01.2017'!U11</f>
        <v>0</v>
      </c>
      <c r="V11" s="42">
        <v>0</v>
      </c>
      <c r="W11" s="55">
        <f>V11+'20.01.2017'!W11</f>
        <v>0</v>
      </c>
      <c r="X11" s="42">
        <v>5.8000000000000003E-2</v>
      </c>
      <c r="Y11" s="57">
        <f>X11+'20.01.2017'!Y11</f>
        <v>0.14100000000000001</v>
      </c>
      <c r="Z11" s="42">
        <v>5</v>
      </c>
      <c r="AA11" s="58">
        <f>Z11+'20.01.2017'!AA11</f>
        <v>41</v>
      </c>
      <c r="AB11" s="42">
        <v>1</v>
      </c>
      <c r="AC11" s="59">
        <f>AB11+'20.01.2017'!AC11</f>
        <v>2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2.2083333333333335</v>
      </c>
      <c r="D12" s="56">
        <f>F12+H12+J12+L12</f>
        <v>32</v>
      </c>
      <c r="E12" s="59">
        <f t="shared" si="0"/>
        <v>106</v>
      </c>
      <c r="F12" s="76">
        <v>20</v>
      </c>
      <c r="G12" s="45">
        <f>F12+'20.01.2017'!G12</f>
        <v>71</v>
      </c>
      <c r="H12" s="77">
        <v>9</v>
      </c>
      <c r="I12" s="47">
        <f>H12+'20.01.2017'!I12</f>
        <v>29</v>
      </c>
      <c r="J12" s="77">
        <v>3</v>
      </c>
      <c r="K12" s="47">
        <f>J12+'20.01.2017'!K12</f>
        <v>6</v>
      </c>
      <c r="L12" s="77">
        <v>0</v>
      </c>
      <c r="M12" s="43">
        <f>L12+'20.01.2017'!M12</f>
        <v>0</v>
      </c>
      <c r="N12" s="76">
        <v>369</v>
      </c>
      <c r="O12" s="49">
        <f>N12+'20.01.2017'!O12</f>
        <v>424</v>
      </c>
      <c r="P12" s="52">
        <v>446</v>
      </c>
      <c r="Q12" s="51">
        <f>P12+'20.01.2017'!Q12</f>
        <v>615.9</v>
      </c>
      <c r="R12" s="52">
        <v>5.9409999999999998</v>
      </c>
      <c r="S12" s="53">
        <f>R12+'20.01.2017'!S12</f>
        <v>6.4580000000000002</v>
      </c>
      <c r="T12" s="42">
        <v>5.95</v>
      </c>
      <c r="U12" s="51">
        <f>T12+'20.01.2017'!U12</f>
        <v>5.95</v>
      </c>
      <c r="V12" s="42">
        <v>0</v>
      </c>
      <c r="W12" s="55">
        <f>V12+'20.01.2017'!W12</f>
        <v>0</v>
      </c>
      <c r="X12" s="50">
        <v>5.8700000000000002E-2</v>
      </c>
      <c r="Y12" s="57">
        <f>X12+'20.01.2017'!Y12</f>
        <v>0.22718000000000002</v>
      </c>
      <c r="Z12" s="42">
        <v>24</v>
      </c>
      <c r="AA12" s="58">
        <f>Z12+'20.01.2017'!AA12</f>
        <v>247</v>
      </c>
      <c r="AB12" s="42">
        <v>1</v>
      </c>
      <c r="AC12" s="59">
        <f>AB12+'20.01.2017'!AC12</f>
        <v>6</v>
      </c>
    </row>
    <row r="13" spans="1:31" s="72" customFormat="1" ht="69.95" customHeight="1" x14ac:dyDescent="0.4">
      <c r="A13" s="61" t="s">
        <v>26</v>
      </c>
      <c r="B13" s="62">
        <v>36</v>
      </c>
      <c r="C13" s="63">
        <f t="shared" si="1"/>
        <v>4.5</v>
      </c>
      <c r="D13" s="64">
        <f>F13+H13+J13+L13</f>
        <v>26</v>
      </c>
      <c r="E13" s="78">
        <f t="shared" si="0"/>
        <v>162</v>
      </c>
      <c r="F13" s="66">
        <v>14</v>
      </c>
      <c r="G13" s="45">
        <f>F13+'20.01.2017'!G13</f>
        <v>79</v>
      </c>
      <c r="H13" s="68">
        <v>8</v>
      </c>
      <c r="I13" s="47">
        <f>H13+'20.01.2017'!I13</f>
        <v>62</v>
      </c>
      <c r="J13" s="68">
        <v>4</v>
      </c>
      <c r="K13" s="47">
        <f>J13+'20.01.2017'!K13</f>
        <v>21</v>
      </c>
      <c r="L13" s="68">
        <v>0</v>
      </c>
      <c r="M13" s="43">
        <f>L13+'20.01.2017'!M13</f>
        <v>0</v>
      </c>
      <c r="N13" s="69">
        <v>116</v>
      </c>
      <c r="O13" s="49">
        <f>N13+'20.01.2017'!O13</f>
        <v>543.5</v>
      </c>
      <c r="P13" s="79">
        <v>194.9</v>
      </c>
      <c r="Q13" s="51">
        <f>P13+'20.01.2017'!Q13</f>
        <v>624.20000000000005</v>
      </c>
      <c r="R13" s="79">
        <v>3.1930000000000001</v>
      </c>
      <c r="S13" s="53">
        <f>R13+'20.01.2017'!S13</f>
        <v>17.972999999999999</v>
      </c>
      <c r="T13" s="80">
        <v>6.37</v>
      </c>
      <c r="U13" s="51">
        <f>T13+'20.01.2017'!U13</f>
        <v>19.112000000000002</v>
      </c>
      <c r="V13" s="80">
        <v>0</v>
      </c>
      <c r="W13" s="55">
        <f>V13+'20.01.2017'!W13</f>
        <v>9</v>
      </c>
      <c r="X13" s="81">
        <v>6.25E-2</v>
      </c>
      <c r="Y13" s="57">
        <f>X13+'20.01.2017'!Y13</f>
        <v>0.39727000000000001</v>
      </c>
      <c r="Z13" s="80">
        <v>31</v>
      </c>
      <c r="AA13" s="58">
        <f>Z13+'20.01.2017'!AA13</f>
        <v>231</v>
      </c>
      <c r="AB13" s="80">
        <v>1</v>
      </c>
      <c r="AC13" s="59">
        <f>AB13+'20.01.2017'!AC13</f>
        <v>2</v>
      </c>
      <c r="AD13" s="71"/>
    </row>
    <row r="14" spans="1:31" s="71" customFormat="1" ht="69.95" customHeight="1" x14ac:dyDescent="0.4">
      <c r="A14" s="73" t="s">
        <v>27</v>
      </c>
      <c r="B14" s="74">
        <v>26</v>
      </c>
      <c r="C14" s="75">
        <f t="shared" si="1"/>
        <v>0.69230769230769229</v>
      </c>
      <c r="D14" s="56">
        <f t="shared" si="0"/>
        <v>11</v>
      </c>
      <c r="E14" s="82">
        <f t="shared" si="0"/>
        <v>18</v>
      </c>
      <c r="F14" s="76">
        <v>6</v>
      </c>
      <c r="G14" s="45">
        <f>F14+'20.01.2017'!G14</f>
        <v>8</v>
      </c>
      <c r="H14" s="77">
        <v>2</v>
      </c>
      <c r="I14" s="47">
        <f>H14+'20.01.2017'!I14</f>
        <v>3</v>
      </c>
      <c r="J14" s="77">
        <v>3</v>
      </c>
      <c r="K14" s="47">
        <f>J14+'20.01.2017'!K14</f>
        <v>7</v>
      </c>
      <c r="L14" s="77">
        <v>0</v>
      </c>
      <c r="M14" s="43">
        <f>L14+'20.01.2017'!M14</f>
        <v>0</v>
      </c>
      <c r="N14" s="83">
        <v>79.5</v>
      </c>
      <c r="O14" s="49">
        <f>N14+'20.01.2017'!O14</f>
        <v>402.5</v>
      </c>
      <c r="P14" s="42">
        <v>37</v>
      </c>
      <c r="Q14" s="51">
        <v>367.95881000000003</v>
      </c>
      <c r="R14" s="70">
        <v>0.75</v>
      </c>
      <c r="S14" s="53">
        <f>R14+'20.01.2017'!S14</f>
        <v>0.75</v>
      </c>
      <c r="T14" s="52">
        <v>1.5</v>
      </c>
      <c r="U14" s="51">
        <f>T14+'20.01.2017'!U14</f>
        <v>1.5</v>
      </c>
      <c r="V14" s="42">
        <v>0</v>
      </c>
      <c r="W14" s="55">
        <f>V14+'20.01.2017'!W14</f>
        <v>0</v>
      </c>
      <c r="X14" s="84">
        <v>0</v>
      </c>
      <c r="Y14" s="57">
        <f>X14+'20.01.2017'!Y14</f>
        <v>1E-3</v>
      </c>
      <c r="Z14" s="85">
        <v>8</v>
      </c>
      <c r="AA14" s="58">
        <f>Z14+'20.01.2017'!AA14</f>
        <v>10</v>
      </c>
      <c r="AB14" s="56">
        <v>0</v>
      </c>
      <c r="AC14" s="59">
        <f>AB14+'20.01.2017'!AC14</f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1.9285714285714286</v>
      </c>
      <c r="D15" s="64">
        <f t="shared" si="0"/>
        <v>4</v>
      </c>
      <c r="E15" s="78">
        <f t="shared" si="0"/>
        <v>27</v>
      </c>
      <c r="F15" s="86">
        <v>4</v>
      </c>
      <c r="G15" s="45">
        <f>F15+'20.01.2017'!G15</f>
        <v>22</v>
      </c>
      <c r="H15" s="68">
        <v>0</v>
      </c>
      <c r="I15" s="47">
        <f>H15+'20.01.2017'!I15</f>
        <v>5</v>
      </c>
      <c r="J15" s="87">
        <v>0</v>
      </c>
      <c r="K15" s="47">
        <f>J15+'20.01.2017'!K15</f>
        <v>0</v>
      </c>
      <c r="L15" s="87">
        <v>0</v>
      </c>
      <c r="M15" s="43">
        <f>L15+'20.01.2017'!M15</f>
        <v>0</v>
      </c>
      <c r="N15" s="88">
        <v>17</v>
      </c>
      <c r="O15" s="49">
        <f>N15+'20.01.2017'!O15</f>
        <v>63</v>
      </c>
      <c r="P15" s="79">
        <v>240</v>
      </c>
      <c r="Q15" s="51">
        <f>P15+'20.01.2017'!Q15</f>
        <v>279</v>
      </c>
      <c r="R15" s="79">
        <v>0</v>
      </c>
      <c r="S15" s="53">
        <f>R15+'20.01.2017'!S15</f>
        <v>5926.51</v>
      </c>
      <c r="T15" s="80">
        <v>0</v>
      </c>
      <c r="U15" s="51">
        <f>T15+'20.01.2017'!U15</f>
        <v>5926.51</v>
      </c>
      <c r="V15" s="64">
        <v>0</v>
      </c>
      <c r="W15" s="55">
        <f>V15+'20.01.2017'!W15</f>
        <v>0</v>
      </c>
      <c r="X15" s="64">
        <v>2.1999999999999999E-2</v>
      </c>
      <c r="Y15" s="57">
        <f>X15+'20.01.2017'!Y15</f>
        <v>6.0000000000000005E-2</v>
      </c>
      <c r="Z15" s="64">
        <v>19</v>
      </c>
      <c r="AA15" s="58">
        <f>Z15+'20.01.2017'!AA15</f>
        <v>79</v>
      </c>
      <c r="AB15" s="64">
        <v>0</v>
      </c>
      <c r="AC15" s="59">
        <f>AB15+'20.01.2017'!AC15</f>
        <v>0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3.2222222222222223</v>
      </c>
      <c r="D16" s="80">
        <f t="shared" si="0"/>
        <v>12</v>
      </c>
      <c r="E16" s="92">
        <f t="shared" si="0"/>
        <v>29</v>
      </c>
      <c r="F16" s="66">
        <v>9</v>
      </c>
      <c r="G16" s="45">
        <f>F16+'20.01.2017'!G16</f>
        <v>16</v>
      </c>
      <c r="H16" s="68">
        <v>1</v>
      </c>
      <c r="I16" s="47">
        <f>H16+'20.01.2017'!I16</f>
        <v>2</v>
      </c>
      <c r="J16" s="68">
        <v>2</v>
      </c>
      <c r="K16" s="47">
        <f>J16+'20.01.2017'!K16</f>
        <v>11</v>
      </c>
      <c r="L16" s="68">
        <v>0</v>
      </c>
      <c r="M16" s="43">
        <f>L16+'20.01.2017'!M16</f>
        <v>0</v>
      </c>
      <c r="N16" s="69">
        <v>14</v>
      </c>
      <c r="O16" s="49">
        <f>N16+'20.01.2017'!O16</f>
        <v>77</v>
      </c>
      <c r="P16" s="79">
        <v>20.5</v>
      </c>
      <c r="Q16" s="51">
        <f>P16+'20.01.2017'!Q16</f>
        <v>77.72</v>
      </c>
      <c r="R16" s="79">
        <v>0</v>
      </c>
      <c r="S16" s="53">
        <f>R16+'20.01.2017'!S16</f>
        <v>0</v>
      </c>
      <c r="T16" s="93">
        <v>0</v>
      </c>
      <c r="U16" s="51">
        <f>T16+'20.01.2017'!U16</f>
        <v>1.75</v>
      </c>
      <c r="V16" s="94">
        <v>0</v>
      </c>
      <c r="W16" s="55">
        <f>V16+'20.01.2017'!W16</f>
        <v>0</v>
      </c>
      <c r="X16" s="95">
        <v>7.0099999999999996E-2</v>
      </c>
      <c r="Y16" s="57">
        <f>X16+'20.01.2017'!Y16</f>
        <v>7.4099999999999999E-2</v>
      </c>
      <c r="Z16" s="79">
        <v>56</v>
      </c>
      <c r="AA16" s="58">
        <f>Z16+'20.01.2017'!AA16</f>
        <v>146</v>
      </c>
      <c r="AB16" s="80">
        <v>0</v>
      </c>
      <c r="AC16" s="59">
        <f>AB16+'20.01.2017'!AC16</f>
        <v>0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2.0833333333333335</v>
      </c>
      <c r="D17" s="85">
        <f t="shared" si="0"/>
        <v>7</v>
      </c>
      <c r="E17" s="99">
        <f t="shared" si="0"/>
        <v>25</v>
      </c>
      <c r="F17" s="44">
        <v>5</v>
      </c>
      <c r="G17" s="45">
        <f>F17+'20.01.2017'!G17</f>
        <v>13</v>
      </c>
      <c r="H17" s="46">
        <v>2</v>
      </c>
      <c r="I17" s="47">
        <f>H17+'20.01.2017'!I17</f>
        <v>12</v>
      </c>
      <c r="J17" s="89">
        <v>0</v>
      </c>
      <c r="K17" s="47">
        <f>J17+'20.01.2017'!K17</f>
        <v>0</v>
      </c>
      <c r="L17" s="46">
        <v>0</v>
      </c>
      <c r="M17" s="43">
        <f>L17+'20.01.2017'!M17</f>
        <v>0</v>
      </c>
      <c r="N17" s="44">
        <v>53</v>
      </c>
      <c r="O17" s="49">
        <f>N17+'20.01.2017'!O17</f>
        <v>269</v>
      </c>
      <c r="P17" s="100">
        <v>10.4</v>
      </c>
      <c r="Q17" s="51">
        <f>P17+'20.01.2017'!Q17</f>
        <v>221.4</v>
      </c>
      <c r="R17" s="70">
        <v>0</v>
      </c>
      <c r="S17" s="53">
        <f>R17+'20.01.2017'!S17</f>
        <v>0.5</v>
      </c>
      <c r="T17" s="100">
        <v>0</v>
      </c>
      <c r="U17" s="51">
        <f>T17+'20.01.2017'!U17</f>
        <v>0</v>
      </c>
      <c r="V17" s="101">
        <v>0</v>
      </c>
      <c r="W17" s="55">
        <f>V17+'20.01.2017'!W17</f>
        <v>0</v>
      </c>
      <c r="X17" s="85">
        <v>6.0000000000000001E-3</v>
      </c>
      <c r="Y17" s="57">
        <f>X17+'20.01.2017'!Y17</f>
        <v>4.4999999999999998E-2</v>
      </c>
      <c r="Z17" s="85">
        <v>2</v>
      </c>
      <c r="AA17" s="58">
        <f>Z17+'20.01.2017'!AA17</f>
        <v>24</v>
      </c>
      <c r="AB17" s="85">
        <v>0</v>
      </c>
      <c r="AC17" s="59">
        <f>AB17+'20.01.2017'!AC17</f>
        <v>10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1.2857142857142858</v>
      </c>
      <c r="D18" s="80">
        <f t="shared" si="0"/>
        <v>1</v>
      </c>
      <c r="E18" s="92">
        <f t="shared" si="0"/>
        <v>9</v>
      </c>
      <c r="F18" s="66">
        <v>0</v>
      </c>
      <c r="G18" s="45">
        <f>F18+'20.01.2017'!G18</f>
        <v>3</v>
      </c>
      <c r="H18" s="67">
        <v>1</v>
      </c>
      <c r="I18" s="47">
        <f>H18+'20.01.2017'!I18</f>
        <v>6</v>
      </c>
      <c r="J18" s="68">
        <v>0</v>
      </c>
      <c r="K18" s="47">
        <f>J18+'20.01.2017'!K18</f>
        <v>0</v>
      </c>
      <c r="L18" s="68">
        <v>0</v>
      </c>
      <c r="M18" s="43">
        <f>L18+'20.01.2017'!M18</f>
        <v>0</v>
      </c>
      <c r="N18" s="69">
        <v>6</v>
      </c>
      <c r="O18" s="49">
        <f>N18+'20.01.2017'!O18</f>
        <v>21</v>
      </c>
      <c r="P18" s="104">
        <v>9</v>
      </c>
      <c r="Q18" s="51">
        <f>P18+'20.01.2017'!Q18</f>
        <v>32</v>
      </c>
      <c r="R18" s="79">
        <v>0</v>
      </c>
      <c r="S18" s="53">
        <f>R18+'20.01.2017'!S18</f>
        <v>0</v>
      </c>
      <c r="T18" s="80">
        <v>0</v>
      </c>
      <c r="U18" s="51">
        <f>T18+'20.01.2017'!U18</f>
        <v>0</v>
      </c>
      <c r="V18" s="80">
        <v>0</v>
      </c>
      <c r="W18" s="55">
        <f>V18+'20.01.2017'!W18</f>
        <v>0</v>
      </c>
      <c r="X18" s="105">
        <v>0</v>
      </c>
      <c r="Y18" s="57">
        <f>X18+'20.01.2017'!Y18</f>
        <v>1E-3</v>
      </c>
      <c r="Z18" s="80">
        <v>0</v>
      </c>
      <c r="AA18" s="58">
        <f>Z18+'20.01.2017'!AA18</f>
        <v>0</v>
      </c>
      <c r="AB18" s="80">
        <v>0</v>
      </c>
      <c r="AC18" s="59">
        <f>AB18+'20.01.2017'!AC18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0.125</v>
      </c>
      <c r="D19" s="85">
        <f t="shared" si="0"/>
        <v>1</v>
      </c>
      <c r="E19" s="109">
        <f t="shared" si="0"/>
        <v>1</v>
      </c>
      <c r="F19" s="110">
        <v>1</v>
      </c>
      <c r="G19" s="45">
        <f>F19+'20.01.2017'!G19</f>
        <v>1</v>
      </c>
      <c r="H19" s="111">
        <v>0</v>
      </c>
      <c r="I19" s="47">
        <f>H19+'20.01.2017'!I19</f>
        <v>0</v>
      </c>
      <c r="J19" s="111">
        <v>0</v>
      </c>
      <c r="K19" s="47">
        <f>J19+'20.01.2017'!K19</f>
        <v>0</v>
      </c>
      <c r="L19" s="111">
        <v>0</v>
      </c>
      <c r="M19" s="43">
        <f>L19+'20.01.2017'!M19</f>
        <v>0</v>
      </c>
      <c r="N19" s="110">
        <v>0</v>
      </c>
      <c r="O19" s="49">
        <f>N19+'20.01.2017'!O19</f>
        <v>0</v>
      </c>
      <c r="P19" s="112">
        <v>0</v>
      </c>
      <c r="Q19" s="51">
        <f>P19+'20.01.2017'!Q19</f>
        <v>0</v>
      </c>
      <c r="R19" s="113">
        <v>0</v>
      </c>
      <c r="S19" s="53">
        <f>R19+'20.01.2017'!S19</f>
        <v>35.18</v>
      </c>
      <c r="T19" s="114">
        <v>0</v>
      </c>
      <c r="U19" s="51">
        <f>T19+'20.01.2017'!U19</f>
        <v>0</v>
      </c>
      <c r="V19" s="114">
        <v>0</v>
      </c>
      <c r="W19" s="55">
        <f>V19+'20.01.2017'!W19</f>
        <v>0</v>
      </c>
      <c r="X19" s="114">
        <v>0</v>
      </c>
      <c r="Y19" s="57">
        <f>X19+'20.01.2017'!Y19</f>
        <v>0</v>
      </c>
      <c r="Z19" s="114">
        <v>2</v>
      </c>
      <c r="AA19" s="58">
        <f>Z19+'20.01.2017'!AA19</f>
        <v>2</v>
      </c>
      <c r="AB19" s="115">
        <v>0</v>
      </c>
      <c r="AC19" s="59">
        <f>AB19+'20.01.2017'!AC19</f>
        <v>0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212</v>
      </c>
      <c r="C20" s="118">
        <f>E20/B20</f>
        <v>2.7311320754716979</v>
      </c>
      <c r="D20" s="119">
        <f t="shared" si="0"/>
        <v>156</v>
      </c>
      <c r="E20" s="120">
        <f t="shared" si="0"/>
        <v>579</v>
      </c>
      <c r="F20" s="121">
        <f t="shared" ref="F20:AC20" si="2">F19+F18+F17+F16+F15+F14+F13+F12+F11+F10</f>
        <v>85</v>
      </c>
      <c r="G20" s="121">
        <f t="shared" si="2"/>
        <v>323</v>
      </c>
      <c r="H20" s="121">
        <f t="shared" si="2"/>
        <v>45</v>
      </c>
      <c r="I20" s="122">
        <f t="shared" si="2"/>
        <v>190</v>
      </c>
      <c r="J20" s="121">
        <f t="shared" si="2"/>
        <v>23</v>
      </c>
      <c r="K20" s="122">
        <f t="shared" si="2"/>
        <v>59</v>
      </c>
      <c r="L20" s="121">
        <f t="shared" si="2"/>
        <v>3</v>
      </c>
      <c r="M20" s="121">
        <f t="shared" si="2"/>
        <v>7</v>
      </c>
      <c r="N20" s="123">
        <f t="shared" si="2"/>
        <v>1038</v>
      </c>
      <c r="O20" s="124">
        <f t="shared" si="2"/>
        <v>3025.8</v>
      </c>
      <c r="P20" s="125">
        <f>P19+P18+P17+P16+P15+P14+P13+P12+P11+P10</f>
        <v>994.8</v>
      </c>
      <c r="Q20" s="125">
        <f t="shared" si="2"/>
        <v>2957.97471</v>
      </c>
      <c r="R20" s="125">
        <f t="shared" si="2"/>
        <v>21.874000000000002</v>
      </c>
      <c r="S20" s="126">
        <f t="shared" si="2"/>
        <v>6064.1369999999997</v>
      </c>
      <c r="T20" s="125">
        <f t="shared" si="2"/>
        <v>50.587000000000003</v>
      </c>
      <c r="U20" s="125">
        <f t="shared" si="2"/>
        <v>5996.2910000000002</v>
      </c>
      <c r="V20" s="122">
        <f t="shared" si="2"/>
        <v>3</v>
      </c>
      <c r="W20" s="122">
        <f t="shared" si="2"/>
        <v>17</v>
      </c>
      <c r="X20" s="125">
        <f t="shared" si="2"/>
        <v>0.32029999999999997</v>
      </c>
      <c r="Y20" s="125">
        <f t="shared" si="2"/>
        <v>1.2093575000000001</v>
      </c>
      <c r="Z20" s="126">
        <f t="shared" si="2"/>
        <v>258</v>
      </c>
      <c r="AA20" s="121">
        <f t="shared" si="2"/>
        <v>1129</v>
      </c>
      <c r="AB20" s="121">
        <f t="shared" si="2"/>
        <v>9</v>
      </c>
      <c r="AC20" s="121">
        <f t="shared" si="2"/>
        <v>37</v>
      </c>
    </row>
    <row r="21" spans="1:29" s="135" customFormat="1" ht="57" customHeight="1" thickBot="1" x14ac:dyDescent="0.45">
      <c r="A21" s="128" t="s">
        <v>39</v>
      </c>
      <c r="B21" s="129">
        <v>200</v>
      </c>
      <c r="C21" s="130">
        <f>E21/B21</f>
        <v>3.3</v>
      </c>
      <c r="D21" s="131">
        <f>F21+H21+J21+L21</f>
        <v>202</v>
      </c>
      <c r="E21" s="132">
        <f t="shared" si="0"/>
        <v>660</v>
      </c>
      <c r="F21" s="133">
        <v>116</v>
      </c>
      <c r="G21" s="134">
        <f>F21+'20.01.2017'!G21</f>
        <v>372</v>
      </c>
      <c r="H21" s="134">
        <v>53</v>
      </c>
      <c r="I21" s="134">
        <f>H21+'20.01.2017'!I21</f>
        <v>192</v>
      </c>
      <c r="J21" s="134">
        <v>32</v>
      </c>
      <c r="K21" s="134">
        <f>J21+'20.01.2017'!K21</f>
        <v>94</v>
      </c>
      <c r="L21" s="134">
        <v>1</v>
      </c>
      <c r="M21" s="134">
        <f>L21+'20.01.2017'!M21</f>
        <v>2</v>
      </c>
      <c r="N21" s="134">
        <v>1126.0999999999999</v>
      </c>
      <c r="O21" s="134">
        <f>N21+'20.01.2017'!O21</f>
        <v>3091.6</v>
      </c>
      <c r="P21" s="134">
        <v>664.92</v>
      </c>
      <c r="Q21" s="134">
        <f>P21+'20.01.2017'!Q21</f>
        <v>2322.8200000000002</v>
      </c>
      <c r="R21" s="134">
        <v>64.290000000000006</v>
      </c>
      <c r="S21" s="134">
        <f>R21+'20.01.2017'!S21</f>
        <v>1410.3200000000002</v>
      </c>
      <c r="T21" s="134">
        <v>75.3</v>
      </c>
      <c r="U21" s="134">
        <f>T21+'20.01.2017'!U21</f>
        <v>1415.3</v>
      </c>
      <c r="V21" s="134">
        <v>4</v>
      </c>
      <c r="W21" s="134">
        <f>V21+'20.01.2017'!W21</f>
        <v>20</v>
      </c>
      <c r="X21" s="134">
        <v>0.39700000000000002</v>
      </c>
      <c r="Y21" s="134">
        <f>X21+'20.01.2017'!Y21</f>
        <v>1.296</v>
      </c>
      <c r="Z21" s="134">
        <v>400</v>
      </c>
      <c r="AA21" s="134">
        <f>Z21+'20.01.2017'!AA21</f>
        <v>1199</v>
      </c>
      <c r="AB21" s="134">
        <v>3</v>
      </c>
      <c r="AC21" s="134">
        <f>AB21+'20.01.2017'!AC21</f>
        <v>16</v>
      </c>
    </row>
    <row r="22" spans="1:29" s="72" customFormat="1" ht="53.25" customHeight="1" thickBot="1" x14ac:dyDescent="0.45">
      <c r="A22" s="136" t="s">
        <v>34</v>
      </c>
      <c r="B22" s="137">
        <f>B20-B21</f>
        <v>12</v>
      </c>
      <c r="C22" s="137">
        <f>C20-C21</f>
        <v>-0.56886792452830193</v>
      </c>
      <c r="D22" s="137">
        <f t="shared" ref="D22:AC22" si="3">D20-D21</f>
        <v>-46</v>
      </c>
      <c r="E22" s="138">
        <f t="shared" si="3"/>
        <v>-81</v>
      </c>
      <c r="F22" s="139">
        <f t="shared" si="3"/>
        <v>-31</v>
      </c>
      <c r="G22" s="140">
        <f t="shared" si="3"/>
        <v>-49</v>
      </c>
      <c r="H22" s="140">
        <f t="shared" si="3"/>
        <v>-8</v>
      </c>
      <c r="I22" s="140">
        <f t="shared" si="3"/>
        <v>-2</v>
      </c>
      <c r="J22" s="140">
        <f t="shared" si="3"/>
        <v>-9</v>
      </c>
      <c r="K22" s="140">
        <f t="shared" si="3"/>
        <v>-35</v>
      </c>
      <c r="L22" s="140">
        <f t="shared" si="3"/>
        <v>2</v>
      </c>
      <c r="M22" s="140">
        <f t="shared" si="3"/>
        <v>5</v>
      </c>
      <c r="N22" s="141">
        <f t="shared" si="3"/>
        <v>-88.099999999999909</v>
      </c>
      <c r="O22" s="140">
        <f t="shared" si="3"/>
        <v>-65.799999999999727</v>
      </c>
      <c r="P22" s="140">
        <f t="shared" si="3"/>
        <v>329.88</v>
      </c>
      <c r="Q22" s="142">
        <f>Q20-Q21</f>
        <v>635.1547099999998</v>
      </c>
      <c r="R22" s="141">
        <f t="shared" si="3"/>
        <v>-42.416000000000004</v>
      </c>
      <c r="S22" s="140">
        <f t="shared" si="3"/>
        <v>4653.8169999999991</v>
      </c>
      <c r="T22" s="140">
        <f t="shared" si="3"/>
        <v>-24.712999999999994</v>
      </c>
      <c r="U22" s="140">
        <f t="shared" si="3"/>
        <v>4580.991</v>
      </c>
      <c r="V22" s="140">
        <f t="shared" si="3"/>
        <v>-1</v>
      </c>
      <c r="W22" s="140">
        <f t="shared" si="3"/>
        <v>-3</v>
      </c>
      <c r="X22" s="143">
        <f t="shared" si="3"/>
        <v>-7.6700000000000046E-2</v>
      </c>
      <c r="Y22" s="143">
        <f t="shared" si="3"/>
        <v>-8.6642499999999956E-2</v>
      </c>
      <c r="Z22" s="140">
        <f t="shared" si="3"/>
        <v>-142</v>
      </c>
      <c r="AA22" s="140">
        <f t="shared" si="3"/>
        <v>-70</v>
      </c>
      <c r="AB22" s="140">
        <f t="shared" si="3"/>
        <v>6</v>
      </c>
      <c r="AC22" s="138">
        <f t="shared" si="3"/>
        <v>21</v>
      </c>
    </row>
    <row r="23" spans="1:29" ht="12.75" customHeight="1" x14ac:dyDescent="0.25"/>
    <row r="24" spans="1:29" s="150" customFormat="1" ht="72.75" customHeight="1" x14ac:dyDescent="0.4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44"/>
      <c r="O24" s="144"/>
      <c r="P24" s="145"/>
      <c r="Q24" s="14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150" customFormat="1" ht="57.75" customHeight="1" x14ac:dyDescent="0.4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44"/>
      <c r="O25" s="144"/>
      <c r="P25" s="145"/>
      <c r="Q25" s="14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7" spans="1:29" x14ac:dyDescent="0.25">
      <c r="K27" s="153"/>
    </row>
    <row r="31" spans="1:29" ht="23.25" x14ac:dyDescent="0.3">
      <c r="A31" s="595" t="s">
        <v>37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V31" s="597" t="s">
        <v>38</v>
      </c>
      <c r="W31" s="597"/>
      <c r="X31" s="597"/>
      <c r="Y31" s="597"/>
    </row>
    <row r="33" ht="31.5" customHeight="1" x14ac:dyDescent="0.25"/>
  </sheetData>
  <mergeCells count="36">
    <mergeCell ref="Z7:AA7"/>
    <mergeCell ref="AB7:AC7"/>
    <mergeCell ref="A31:O31"/>
    <mergeCell ref="V31:Y31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  <mergeCell ref="AB5:AC6"/>
    <mergeCell ref="F6:G6"/>
    <mergeCell ref="H6:I6"/>
    <mergeCell ref="J6:K6"/>
    <mergeCell ref="L6:M6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topLeftCell="D1" zoomScale="40" zoomScaleNormal="40" zoomScaleSheetLayoutView="40" workbookViewId="0">
      <pane ySplit="9" topLeftCell="A10" activePane="bottomLeft" state="frozen"/>
      <selection pane="bottomLeft" activeCell="Z16" sqref="Z16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42749</v>
      </c>
      <c r="K3" s="9" t="s">
        <v>2</v>
      </c>
      <c r="L3" s="8">
        <v>42755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154"/>
      <c r="E8" s="155"/>
      <c r="F8" s="156"/>
      <c r="G8" s="157"/>
      <c r="H8" s="21"/>
      <c r="I8" s="21"/>
      <c r="J8" s="158"/>
      <c r="K8" s="158"/>
      <c r="L8" s="158"/>
      <c r="M8" s="155"/>
      <c r="N8" s="23"/>
      <c r="O8" s="24"/>
      <c r="P8" s="160"/>
      <c r="Q8" s="161"/>
      <c r="R8" s="154"/>
      <c r="S8" s="159"/>
      <c r="T8" s="154"/>
      <c r="U8" s="159"/>
      <c r="V8" s="154"/>
      <c r="W8" s="159"/>
      <c r="X8" s="154"/>
      <c r="Y8" s="159"/>
      <c r="Z8" s="154"/>
      <c r="AA8" s="159"/>
      <c r="AB8" s="154"/>
      <c r="AC8" s="155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2.5333333333333332</v>
      </c>
      <c r="D10" s="42">
        <f t="shared" ref="D10:E21" si="0">F10+H10+J10+L10</f>
        <v>76</v>
      </c>
      <c r="E10" s="43">
        <f t="shared" si="0"/>
        <v>114</v>
      </c>
      <c r="F10" s="44">
        <v>57</v>
      </c>
      <c r="G10" s="45">
        <f>F10+'13.01.2017'!G10</f>
        <v>83</v>
      </c>
      <c r="H10" s="46">
        <v>17</v>
      </c>
      <c r="I10" s="47">
        <f>H10+'13.01.2017'!I10</f>
        <v>24</v>
      </c>
      <c r="J10" s="46">
        <v>0</v>
      </c>
      <c r="K10" s="47">
        <f>J10+'13.01.2017'!K10</f>
        <v>3</v>
      </c>
      <c r="L10" s="46">
        <v>2</v>
      </c>
      <c r="M10" s="43">
        <f>L10+'13.01.2017'!M10</f>
        <v>4</v>
      </c>
      <c r="N10" s="48">
        <v>568.29999999999995</v>
      </c>
      <c r="O10" s="49">
        <f>N10+'13.01.2017'!O10</f>
        <v>774.3</v>
      </c>
      <c r="P10" s="50">
        <v>354.5</v>
      </c>
      <c r="Q10" s="51">
        <f>P10+'13.01.2017'!Q10</f>
        <v>702.79590000000007</v>
      </c>
      <c r="R10" s="52">
        <v>14.676</v>
      </c>
      <c r="S10" s="53">
        <f>R10+'13.01.2017'!S10</f>
        <v>64.775999999999996</v>
      </c>
      <c r="T10" s="42">
        <v>3.375</v>
      </c>
      <c r="U10" s="51">
        <f>T10+'13.01.2017'!U10</f>
        <v>4.702</v>
      </c>
      <c r="V10" s="54">
        <v>4</v>
      </c>
      <c r="W10" s="55">
        <f>V10+'13.01.2017'!W10</f>
        <v>5</v>
      </c>
      <c r="X10" s="56">
        <v>9.98E-2</v>
      </c>
      <c r="Y10" s="57">
        <f>X10+'13.01.2017'!Y10</f>
        <v>0.21980749999999999</v>
      </c>
      <c r="Z10" s="42">
        <v>225</v>
      </c>
      <c r="AA10" s="58">
        <f>Z10+'13.01.2017'!AA10</f>
        <v>238</v>
      </c>
      <c r="AB10" s="56">
        <v>5</v>
      </c>
      <c r="AC10" s="59">
        <f>AB10+'13.01.2017'!AC10</f>
        <v>11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3.7142857142857144</v>
      </c>
      <c r="D11" s="64">
        <f t="shared" si="0"/>
        <v>12</v>
      </c>
      <c r="E11" s="65">
        <f t="shared" si="0"/>
        <v>26</v>
      </c>
      <c r="F11" s="66">
        <v>0</v>
      </c>
      <c r="G11" s="45">
        <f>F11+'13.01.2017'!G11</f>
        <v>1</v>
      </c>
      <c r="H11" s="67">
        <v>12</v>
      </c>
      <c r="I11" s="47">
        <f>H11+'13.01.2017'!I11</f>
        <v>25</v>
      </c>
      <c r="J11" s="68">
        <v>0</v>
      </c>
      <c r="K11" s="47">
        <f>J11+'13.01.2017'!K11</f>
        <v>0</v>
      </c>
      <c r="L11" s="68">
        <v>0</v>
      </c>
      <c r="M11" s="43">
        <f>L11+'13.01.2017'!M11</f>
        <v>0</v>
      </c>
      <c r="N11" s="69">
        <v>31</v>
      </c>
      <c r="O11" s="49">
        <f>N11+'13.01.2017'!O11</f>
        <v>68</v>
      </c>
      <c r="P11" s="52">
        <v>0</v>
      </c>
      <c r="Q11" s="51">
        <f>P11+'13.01.2017'!Q11</f>
        <v>0</v>
      </c>
      <c r="R11" s="70">
        <v>0</v>
      </c>
      <c r="S11" s="53">
        <f>R11+'13.01.2017'!S11</f>
        <v>0</v>
      </c>
      <c r="T11" s="42">
        <v>0</v>
      </c>
      <c r="U11" s="51">
        <f>T11+'13.01.2017'!U11</f>
        <v>0</v>
      </c>
      <c r="V11" s="42">
        <v>0</v>
      </c>
      <c r="W11" s="55">
        <f>V11+'13.01.2017'!W11</f>
        <v>0</v>
      </c>
      <c r="X11" s="42">
        <v>6.9000000000000006E-2</v>
      </c>
      <c r="Y11" s="57">
        <f>X11+'13.01.2017'!Y11</f>
        <v>8.3000000000000004E-2</v>
      </c>
      <c r="Z11" s="42">
        <v>34</v>
      </c>
      <c r="AA11" s="58">
        <f>Z11+'13.01.2017'!AA11</f>
        <v>36</v>
      </c>
      <c r="AB11" s="42">
        <v>0</v>
      </c>
      <c r="AC11" s="59">
        <f>AB11+'13.01.2017'!AC11</f>
        <v>1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">E12/B12</f>
        <v>1.5416666666666667</v>
      </c>
      <c r="D12" s="56">
        <f>F12+H12+J12+L12</f>
        <v>29</v>
      </c>
      <c r="E12" s="59">
        <f t="shared" si="0"/>
        <v>74</v>
      </c>
      <c r="F12" s="76">
        <v>20</v>
      </c>
      <c r="G12" s="45">
        <f>F12+'13.01.2017'!G12</f>
        <v>51</v>
      </c>
      <c r="H12" s="77">
        <v>8</v>
      </c>
      <c r="I12" s="47">
        <f>H12+'13.01.2017'!I12</f>
        <v>20</v>
      </c>
      <c r="J12" s="77">
        <v>1</v>
      </c>
      <c r="K12" s="47">
        <f>J12+'13.01.2017'!K12</f>
        <v>3</v>
      </c>
      <c r="L12" s="77">
        <v>0</v>
      </c>
      <c r="M12" s="43">
        <f>L12+'13.01.2017'!M12</f>
        <v>0</v>
      </c>
      <c r="N12" s="76">
        <v>4</v>
      </c>
      <c r="O12" s="49">
        <f>N12+'13.01.2017'!O12</f>
        <v>55</v>
      </c>
      <c r="P12" s="52">
        <v>61.2</v>
      </c>
      <c r="Q12" s="51">
        <f>P12+'13.01.2017'!Q12</f>
        <v>169.9</v>
      </c>
      <c r="R12" s="52">
        <v>0.05</v>
      </c>
      <c r="S12" s="53">
        <f>R12+'13.01.2017'!S12</f>
        <v>0.51700000000000002</v>
      </c>
      <c r="T12" s="42">
        <v>0</v>
      </c>
      <c r="U12" s="51">
        <f>T12+'13.01.2017'!U12</f>
        <v>0</v>
      </c>
      <c r="V12" s="42">
        <v>0</v>
      </c>
      <c r="W12" s="55">
        <f>V12+'13.01.2017'!W12</f>
        <v>0</v>
      </c>
      <c r="X12" s="50">
        <v>4.7780000000000003E-2</v>
      </c>
      <c r="Y12" s="57">
        <f>X12+'13.01.2017'!Y12</f>
        <v>0.16848000000000002</v>
      </c>
      <c r="Z12" s="42">
        <v>25</v>
      </c>
      <c r="AA12" s="58">
        <f>Z12+'13.01.2017'!AA12</f>
        <v>223</v>
      </c>
      <c r="AB12" s="42">
        <v>5</v>
      </c>
      <c r="AC12" s="59">
        <f>AB12+'13.01.2017'!AC12</f>
        <v>5</v>
      </c>
    </row>
    <row r="13" spans="1:31" s="72" customFormat="1" ht="69.95" customHeight="1" x14ac:dyDescent="0.4">
      <c r="A13" s="61" t="s">
        <v>26</v>
      </c>
      <c r="B13" s="62">
        <v>36</v>
      </c>
      <c r="C13" s="63">
        <f t="shared" si="1"/>
        <v>3.7777777777777777</v>
      </c>
      <c r="D13" s="64">
        <f>F13+H13+J13+L13</f>
        <v>47</v>
      </c>
      <c r="E13" s="78">
        <f t="shared" si="0"/>
        <v>136</v>
      </c>
      <c r="F13" s="66">
        <v>20</v>
      </c>
      <c r="G13" s="45">
        <f>F13+'13.01.2017'!G13</f>
        <v>65</v>
      </c>
      <c r="H13" s="68">
        <v>24</v>
      </c>
      <c r="I13" s="47">
        <f>H13+'13.01.2017'!I13</f>
        <v>54</v>
      </c>
      <c r="J13" s="68">
        <v>3</v>
      </c>
      <c r="K13" s="47">
        <f>J13+'13.01.2017'!K13</f>
        <v>17</v>
      </c>
      <c r="L13" s="68">
        <v>0</v>
      </c>
      <c r="M13" s="43">
        <f>L13+'13.01.2017'!M13</f>
        <v>0</v>
      </c>
      <c r="N13" s="69">
        <v>37</v>
      </c>
      <c r="O13" s="49">
        <f>N13+'13.01.2017'!O13</f>
        <v>427.5</v>
      </c>
      <c r="P13" s="79">
        <v>68</v>
      </c>
      <c r="Q13" s="51">
        <f>P13+'13.01.2017'!Q13</f>
        <v>429.3</v>
      </c>
      <c r="R13" s="79">
        <v>2.625</v>
      </c>
      <c r="S13" s="53">
        <f>R13+'13.01.2017'!S13</f>
        <v>14.78</v>
      </c>
      <c r="T13" s="80">
        <v>8.6120000000000001</v>
      </c>
      <c r="U13" s="51">
        <f>T13+'13.01.2017'!U13</f>
        <v>12.742000000000001</v>
      </c>
      <c r="V13" s="80">
        <v>5</v>
      </c>
      <c r="W13" s="55">
        <f>V13+'13.01.2017'!W13</f>
        <v>9</v>
      </c>
      <c r="X13" s="81">
        <v>0.23297000000000001</v>
      </c>
      <c r="Y13" s="57">
        <f>X13+'13.01.2017'!Y13</f>
        <v>0.33477000000000001</v>
      </c>
      <c r="Z13" s="80">
        <v>74</v>
      </c>
      <c r="AA13" s="58">
        <f>Z13+'13.01.2017'!AA13</f>
        <v>200</v>
      </c>
      <c r="AB13" s="80">
        <v>1</v>
      </c>
      <c r="AC13" s="59">
        <f>AB13+'13.01.2017'!AC13</f>
        <v>1</v>
      </c>
      <c r="AD13" s="71"/>
    </row>
    <row r="14" spans="1:31" s="71" customFormat="1" ht="69.95" customHeight="1" x14ac:dyDescent="0.4">
      <c r="A14" s="73" t="s">
        <v>27</v>
      </c>
      <c r="B14" s="74">
        <v>26</v>
      </c>
      <c r="C14" s="75">
        <f t="shared" si="1"/>
        <v>0.26923076923076922</v>
      </c>
      <c r="D14" s="56">
        <f t="shared" si="0"/>
        <v>6</v>
      </c>
      <c r="E14" s="82">
        <f t="shared" si="0"/>
        <v>7</v>
      </c>
      <c r="F14" s="76">
        <v>1</v>
      </c>
      <c r="G14" s="45">
        <f>F14+'13.01.2017'!G14</f>
        <v>2</v>
      </c>
      <c r="H14" s="77">
        <v>1</v>
      </c>
      <c r="I14" s="47">
        <f>H14+'13.01.2017'!I14</f>
        <v>1</v>
      </c>
      <c r="J14" s="77">
        <v>4</v>
      </c>
      <c r="K14" s="47">
        <f>J14+'13.01.2017'!K14</f>
        <v>4</v>
      </c>
      <c r="L14" s="77">
        <v>0</v>
      </c>
      <c r="M14" s="43">
        <f>L14+'13.01.2017'!M14</f>
        <v>0</v>
      </c>
      <c r="N14" s="83">
        <v>8</v>
      </c>
      <c r="O14" s="49">
        <f>N14+'13.01.2017'!O14</f>
        <v>323</v>
      </c>
      <c r="P14" s="42">
        <v>330.96</v>
      </c>
      <c r="Q14" s="51">
        <f>P14+'13.01.2017'!Q14</f>
        <v>633.96</v>
      </c>
      <c r="R14" s="70">
        <v>0</v>
      </c>
      <c r="S14" s="53">
        <f>R14+'13.01.2017'!S14</f>
        <v>0</v>
      </c>
      <c r="T14" s="52">
        <v>0</v>
      </c>
      <c r="U14" s="51">
        <f>T14+'13.01.2017'!U14</f>
        <v>0</v>
      </c>
      <c r="V14" s="42">
        <v>0</v>
      </c>
      <c r="W14" s="55">
        <f>V14+'13.01.2017'!W14</f>
        <v>0</v>
      </c>
      <c r="X14" s="84">
        <v>1E-3</v>
      </c>
      <c r="Y14" s="57">
        <f>X14+'13.01.2017'!Y14</f>
        <v>1E-3</v>
      </c>
      <c r="Z14" s="85">
        <v>2</v>
      </c>
      <c r="AA14" s="58">
        <f>Z14+'13.01.2017'!AA14</f>
        <v>2</v>
      </c>
      <c r="AB14" s="56">
        <v>0</v>
      </c>
      <c r="AC14" s="59">
        <f>AB14+'13.01.2017'!AC14</f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"/>
        <v>1.6428571428571428</v>
      </c>
      <c r="D15" s="64">
        <f t="shared" si="0"/>
        <v>3</v>
      </c>
      <c r="E15" s="78">
        <f t="shared" si="0"/>
        <v>23</v>
      </c>
      <c r="F15" s="86">
        <v>3</v>
      </c>
      <c r="G15" s="45">
        <f>F15+'13.01.2017'!G15</f>
        <v>18</v>
      </c>
      <c r="H15" s="68">
        <v>0</v>
      </c>
      <c r="I15" s="47">
        <f>H15+'13.01.2017'!I15</f>
        <v>5</v>
      </c>
      <c r="J15" s="87">
        <v>0</v>
      </c>
      <c r="K15" s="47">
        <f>J15+'13.01.2017'!K15</f>
        <v>0</v>
      </c>
      <c r="L15" s="87">
        <v>0</v>
      </c>
      <c r="M15" s="43">
        <f>L15+'13.01.2017'!M15</f>
        <v>0</v>
      </c>
      <c r="N15" s="88">
        <v>0</v>
      </c>
      <c r="O15" s="49">
        <f>N15+'13.01.2017'!O15</f>
        <v>46</v>
      </c>
      <c r="P15" s="79">
        <v>0</v>
      </c>
      <c r="Q15" s="51">
        <f>P15+'13.01.2017'!Q15</f>
        <v>39</v>
      </c>
      <c r="R15" s="79">
        <v>0</v>
      </c>
      <c r="S15" s="53">
        <f>R15+'13.01.2017'!S15</f>
        <v>5926.51</v>
      </c>
      <c r="T15" s="80">
        <v>0</v>
      </c>
      <c r="U15" s="51">
        <f>T15+'13.01.2017'!U15</f>
        <v>5926.51</v>
      </c>
      <c r="V15" s="64">
        <v>0</v>
      </c>
      <c r="W15" s="55">
        <f>V15+'13.01.2017'!W15</f>
        <v>0</v>
      </c>
      <c r="X15" s="64">
        <v>2.1000000000000001E-2</v>
      </c>
      <c r="Y15" s="57">
        <f>X15+'13.01.2017'!Y15</f>
        <v>3.8000000000000006E-2</v>
      </c>
      <c r="Z15" s="64">
        <v>9</v>
      </c>
      <c r="AA15" s="58">
        <f>Z15+'13.01.2017'!AA15</f>
        <v>60</v>
      </c>
      <c r="AB15" s="64">
        <v>0</v>
      </c>
      <c r="AC15" s="59">
        <f>AB15+'13.01.2017'!AC15</f>
        <v>0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"/>
        <v>1.8888888888888888</v>
      </c>
      <c r="D16" s="80">
        <f t="shared" si="0"/>
        <v>9</v>
      </c>
      <c r="E16" s="92">
        <f t="shared" si="0"/>
        <v>17</v>
      </c>
      <c r="F16" s="66">
        <v>1</v>
      </c>
      <c r="G16" s="45">
        <f>F16+'13.01.2017'!G16</f>
        <v>7</v>
      </c>
      <c r="H16" s="68">
        <v>1</v>
      </c>
      <c r="I16" s="47">
        <f>H16+'13.01.2017'!I16</f>
        <v>1</v>
      </c>
      <c r="J16" s="68">
        <v>7</v>
      </c>
      <c r="K16" s="47">
        <f>J16+'13.01.2017'!K16</f>
        <v>9</v>
      </c>
      <c r="L16" s="68">
        <v>0</v>
      </c>
      <c r="M16" s="43">
        <f>L16+'13.01.2017'!M16</f>
        <v>0</v>
      </c>
      <c r="N16" s="69">
        <v>3</v>
      </c>
      <c r="O16" s="49">
        <f>N16+'13.01.2017'!O16</f>
        <v>63</v>
      </c>
      <c r="P16" s="79">
        <v>57.22</v>
      </c>
      <c r="Q16" s="51">
        <f>P16+'13.01.2017'!Q16</f>
        <v>57.22</v>
      </c>
      <c r="R16" s="79">
        <v>0</v>
      </c>
      <c r="S16" s="53">
        <f>R16+'13.01.2017'!S16</f>
        <v>0</v>
      </c>
      <c r="T16" s="93">
        <v>1.75</v>
      </c>
      <c r="U16" s="51">
        <f>T16+'13.01.2017'!U16</f>
        <v>1.75</v>
      </c>
      <c r="V16" s="94">
        <v>0</v>
      </c>
      <c r="W16" s="55">
        <f>V16+'13.01.2017'!W16</f>
        <v>0</v>
      </c>
      <c r="X16" s="95">
        <v>4.0000000000000001E-3</v>
      </c>
      <c r="Y16" s="57">
        <f>X16+'13.01.2017'!Y16</f>
        <v>4.0000000000000001E-3</v>
      </c>
      <c r="Z16" s="79">
        <v>57</v>
      </c>
      <c r="AA16" s="58">
        <f>Z16+'13.01.2017'!AA16</f>
        <v>90</v>
      </c>
      <c r="AB16" s="80">
        <v>0</v>
      </c>
      <c r="AC16" s="59">
        <f>AB16+'13.01.2017'!AC16</f>
        <v>0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"/>
        <v>1.5</v>
      </c>
      <c r="D17" s="85">
        <f t="shared" si="0"/>
        <v>6</v>
      </c>
      <c r="E17" s="99">
        <f t="shared" si="0"/>
        <v>18</v>
      </c>
      <c r="F17" s="44">
        <v>4</v>
      </c>
      <c r="G17" s="45">
        <f>F17+'13.01.2017'!G17</f>
        <v>8</v>
      </c>
      <c r="H17" s="46">
        <v>2</v>
      </c>
      <c r="I17" s="47">
        <f>H17+'13.01.2017'!I17</f>
        <v>10</v>
      </c>
      <c r="J17" s="89">
        <v>0</v>
      </c>
      <c r="K17" s="47">
        <f>J17+'13.01.2017'!K17</f>
        <v>0</v>
      </c>
      <c r="L17" s="46">
        <v>0</v>
      </c>
      <c r="M17" s="43">
        <f>L17+'13.01.2017'!M17</f>
        <v>0</v>
      </c>
      <c r="N17" s="44">
        <v>6</v>
      </c>
      <c r="O17" s="49">
        <f>N17+'13.01.2017'!O17</f>
        <v>216</v>
      </c>
      <c r="P17" s="100">
        <v>11</v>
      </c>
      <c r="Q17" s="51">
        <f>P17+'13.01.2017'!Q17</f>
        <v>211</v>
      </c>
      <c r="R17" s="70">
        <v>0.5</v>
      </c>
      <c r="S17" s="53">
        <f>R17+'13.01.2017'!S17</f>
        <v>0.5</v>
      </c>
      <c r="T17" s="100">
        <v>0</v>
      </c>
      <c r="U17" s="51">
        <f>T17+'13.01.2017'!U17</f>
        <v>0</v>
      </c>
      <c r="V17" s="101">
        <v>0</v>
      </c>
      <c r="W17" s="55">
        <f>V17+'13.01.2017'!W17</f>
        <v>0</v>
      </c>
      <c r="X17" s="85">
        <v>3.9E-2</v>
      </c>
      <c r="Y17" s="57">
        <f>X17+'13.01.2017'!Y17</f>
        <v>3.9E-2</v>
      </c>
      <c r="Z17" s="85">
        <v>19</v>
      </c>
      <c r="AA17" s="58">
        <f>Z17+'13.01.2017'!AA17</f>
        <v>22</v>
      </c>
      <c r="AB17" s="85">
        <v>4</v>
      </c>
      <c r="AC17" s="59">
        <f>AB17+'13.01.2017'!AC17</f>
        <v>10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"/>
        <v>1.1428571428571428</v>
      </c>
      <c r="D18" s="80">
        <f t="shared" si="0"/>
        <v>4</v>
      </c>
      <c r="E18" s="92">
        <f t="shared" si="0"/>
        <v>8</v>
      </c>
      <c r="F18" s="66">
        <v>3</v>
      </c>
      <c r="G18" s="45">
        <f>F18+'13.01.2017'!G18</f>
        <v>3</v>
      </c>
      <c r="H18" s="67">
        <v>1</v>
      </c>
      <c r="I18" s="47">
        <f>H18+'13.01.2017'!I18</f>
        <v>5</v>
      </c>
      <c r="J18" s="68">
        <v>0</v>
      </c>
      <c r="K18" s="47">
        <f>J18+'13.01.2017'!K18</f>
        <v>0</v>
      </c>
      <c r="L18" s="68">
        <v>0</v>
      </c>
      <c r="M18" s="43">
        <f>L18+'13.01.2017'!M18</f>
        <v>0</v>
      </c>
      <c r="N18" s="69">
        <v>15</v>
      </c>
      <c r="O18" s="49">
        <f>N18+'13.01.2017'!O18</f>
        <v>15</v>
      </c>
      <c r="P18" s="104">
        <v>23</v>
      </c>
      <c r="Q18" s="51">
        <f>P18+'13.01.2017'!Q18</f>
        <v>23</v>
      </c>
      <c r="R18" s="79">
        <v>0</v>
      </c>
      <c r="S18" s="53">
        <f>R18+'13.01.2017'!S18</f>
        <v>0</v>
      </c>
      <c r="T18" s="80">
        <v>0</v>
      </c>
      <c r="U18" s="51">
        <f>T18+'13.01.2017'!U18</f>
        <v>0</v>
      </c>
      <c r="V18" s="80">
        <v>0</v>
      </c>
      <c r="W18" s="55">
        <f>V18+'13.01.2017'!W18</f>
        <v>0</v>
      </c>
      <c r="X18" s="105">
        <v>1E-3</v>
      </c>
      <c r="Y18" s="57">
        <f>X18+'13.01.2017'!Y18</f>
        <v>1E-3</v>
      </c>
      <c r="Z18" s="80">
        <v>0</v>
      </c>
      <c r="AA18" s="58">
        <f>Z18+'13.01.2017'!AA18</f>
        <v>0</v>
      </c>
      <c r="AB18" s="80">
        <v>0</v>
      </c>
      <c r="AC18" s="59">
        <f>AB18+'13.01.2017'!AC18</f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"/>
        <v>0</v>
      </c>
      <c r="D19" s="85">
        <f t="shared" si="0"/>
        <v>0</v>
      </c>
      <c r="E19" s="109">
        <f t="shared" si="0"/>
        <v>0</v>
      </c>
      <c r="F19" s="110">
        <v>0</v>
      </c>
      <c r="G19" s="45">
        <f>F19+'13.01.2017'!G19</f>
        <v>0</v>
      </c>
      <c r="H19" s="111">
        <v>0</v>
      </c>
      <c r="I19" s="47">
        <f>H19+'13.01.2017'!I19</f>
        <v>0</v>
      </c>
      <c r="J19" s="111">
        <v>0</v>
      </c>
      <c r="K19" s="47">
        <f>J19+'13.01.2017'!K19</f>
        <v>0</v>
      </c>
      <c r="L19" s="111">
        <v>0</v>
      </c>
      <c r="M19" s="43">
        <f>L19+'13.01.2017'!M19</f>
        <v>0</v>
      </c>
      <c r="N19" s="110">
        <v>0</v>
      </c>
      <c r="O19" s="49">
        <f>N19+'13.01.2017'!O19</f>
        <v>0</v>
      </c>
      <c r="P19" s="112">
        <v>0</v>
      </c>
      <c r="Q19" s="51">
        <f>P19+'13.01.2017'!Q19</f>
        <v>0</v>
      </c>
      <c r="R19" s="113">
        <v>35.18</v>
      </c>
      <c r="S19" s="53">
        <f>R19+'13.01.2017'!S19</f>
        <v>35.18</v>
      </c>
      <c r="T19" s="114">
        <v>0</v>
      </c>
      <c r="U19" s="51">
        <f>T19+'13.01.2017'!U19</f>
        <v>0</v>
      </c>
      <c r="V19" s="114">
        <v>0</v>
      </c>
      <c r="W19" s="55">
        <f>V19+'13.01.2017'!W19</f>
        <v>0</v>
      </c>
      <c r="X19" s="114">
        <v>0</v>
      </c>
      <c r="Y19" s="57">
        <f>X19+'13.01.2017'!Y19</f>
        <v>0</v>
      </c>
      <c r="Z19" s="114">
        <v>0</v>
      </c>
      <c r="AA19" s="58">
        <f>Z19+'13.01.2017'!AA19</f>
        <v>0</v>
      </c>
      <c r="AB19" s="115">
        <v>0</v>
      </c>
      <c r="AC19" s="59">
        <f>AB19+'13.01.2017'!AC19</f>
        <v>0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212</v>
      </c>
      <c r="C20" s="118">
        <f>E20/B20</f>
        <v>1.9952830188679245</v>
      </c>
      <c r="D20" s="119">
        <f t="shared" si="0"/>
        <v>192</v>
      </c>
      <c r="E20" s="120">
        <f t="shared" si="0"/>
        <v>423</v>
      </c>
      <c r="F20" s="121">
        <f t="shared" ref="F20:AC20" si="2">F19+F18+F17+F16+F15+F14+F13+F12+F11+F10</f>
        <v>109</v>
      </c>
      <c r="G20" s="121">
        <f t="shared" si="2"/>
        <v>238</v>
      </c>
      <c r="H20" s="121">
        <f t="shared" si="2"/>
        <v>66</v>
      </c>
      <c r="I20" s="122">
        <f t="shared" si="2"/>
        <v>145</v>
      </c>
      <c r="J20" s="121">
        <f t="shared" si="2"/>
        <v>15</v>
      </c>
      <c r="K20" s="122">
        <f t="shared" si="2"/>
        <v>36</v>
      </c>
      <c r="L20" s="121">
        <f t="shared" si="2"/>
        <v>2</v>
      </c>
      <c r="M20" s="121">
        <f t="shared" si="2"/>
        <v>4</v>
      </c>
      <c r="N20" s="123">
        <f t="shared" si="2"/>
        <v>672.3</v>
      </c>
      <c r="O20" s="124">
        <f t="shared" si="2"/>
        <v>1987.8</v>
      </c>
      <c r="P20" s="125">
        <f t="shared" si="2"/>
        <v>905.88</v>
      </c>
      <c r="Q20" s="125">
        <f t="shared" si="2"/>
        <v>2266.1759000000002</v>
      </c>
      <c r="R20" s="125">
        <f t="shared" si="2"/>
        <v>53.030999999999999</v>
      </c>
      <c r="S20" s="126">
        <f t="shared" si="2"/>
        <v>6042.2629999999999</v>
      </c>
      <c r="T20" s="125">
        <f t="shared" si="2"/>
        <v>13.737</v>
      </c>
      <c r="U20" s="125">
        <f t="shared" si="2"/>
        <v>5945.7040000000006</v>
      </c>
      <c r="V20" s="122">
        <f t="shared" si="2"/>
        <v>9</v>
      </c>
      <c r="W20" s="122">
        <f t="shared" si="2"/>
        <v>14</v>
      </c>
      <c r="X20" s="125">
        <f t="shared" si="2"/>
        <v>0.51554999999999995</v>
      </c>
      <c r="Y20" s="125">
        <f t="shared" si="2"/>
        <v>0.88905750000000006</v>
      </c>
      <c r="Z20" s="126">
        <f t="shared" si="2"/>
        <v>445</v>
      </c>
      <c r="AA20" s="121">
        <f t="shared" si="2"/>
        <v>871</v>
      </c>
      <c r="AB20" s="121">
        <f t="shared" si="2"/>
        <v>15</v>
      </c>
      <c r="AC20" s="121">
        <f t="shared" si="2"/>
        <v>28</v>
      </c>
    </row>
    <row r="21" spans="1:29" s="135" customFormat="1" ht="57" customHeight="1" thickBot="1" x14ac:dyDescent="0.45">
      <c r="A21" s="128" t="s">
        <v>39</v>
      </c>
      <c r="B21" s="129">
        <v>200</v>
      </c>
      <c r="C21" s="130">
        <f>E21/B21</f>
        <v>2.29</v>
      </c>
      <c r="D21" s="131">
        <f>F21+H21+J21+L21</f>
        <v>211</v>
      </c>
      <c r="E21" s="132">
        <f t="shared" si="0"/>
        <v>458</v>
      </c>
      <c r="F21" s="133">
        <v>111</v>
      </c>
      <c r="G21" s="134">
        <f>F21+'13.01.2017'!G21</f>
        <v>256</v>
      </c>
      <c r="H21" s="134">
        <v>72</v>
      </c>
      <c r="I21" s="134">
        <f>H21+'13.01.2017'!I21</f>
        <v>139</v>
      </c>
      <c r="J21" s="134">
        <v>27</v>
      </c>
      <c r="K21" s="134">
        <f>J21+'13.01.2017'!K21</f>
        <v>62</v>
      </c>
      <c r="L21" s="134">
        <v>1</v>
      </c>
      <c r="M21" s="134">
        <f>L21+'13.01.2017'!M21</f>
        <v>1</v>
      </c>
      <c r="N21" s="134">
        <v>1205.2</v>
      </c>
      <c r="O21" s="134">
        <f>N21+'13.01.2017'!O21</f>
        <v>1965.5</v>
      </c>
      <c r="P21" s="134">
        <v>961.5</v>
      </c>
      <c r="Q21" s="134">
        <f>P21+'13.01.2017'!Q21</f>
        <v>1657.9</v>
      </c>
      <c r="R21" s="134">
        <v>41.13</v>
      </c>
      <c r="S21" s="134">
        <f>R21+'13.01.2017'!S21</f>
        <v>1346.0300000000002</v>
      </c>
      <c r="T21" s="134">
        <v>40</v>
      </c>
      <c r="U21" s="134">
        <f>T21+'13.01.2017'!U21</f>
        <v>1340</v>
      </c>
      <c r="V21" s="134">
        <v>6</v>
      </c>
      <c r="W21" s="134">
        <f>V21+'13.01.2017'!W21</f>
        <v>16</v>
      </c>
      <c r="X21" s="134">
        <v>0.61899999999999999</v>
      </c>
      <c r="Y21" s="134">
        <f>X21+'13.01.2017'!Y21</f>
        <v>0.89900000000000002</v>
      </c>
      <c r="Z21" s="134">
        <v>292</v>
      </c>
      <c r="AA21" s="134">
        <f>Z21+'13.01.2017'!AA21</f>
        <v>799</v>
      </c>
      <c r="AB21" s="134">
        <v>7</v>
      </c>
      <c r="AC21" s="134">
        <f>AB21+'13.01.2017'!AC21</f>
        <v>13</v>
      </c>
    </row>
    <row r="22" spans="1:29" s="72" customFormat="1" ht="53.25" customHeight="1" thickBot="1" x14ac:dyDescent="0.45">
      <c r="A22" s="136" t="s">
        <v>34</v>
      </c>
      <c r="B22" s="137">
        <f>B20-B21</f>
        <v>12</v>
      </c>
      <c r="C22" s="137">
        <f>C20-C21</f>
        <v>-0.29471698113207556</v>
      </c>
      <c r="D22" s="137">
        <f t="shared" ref="D22:AC22" si="3">D20-D21</f>
        <v>-19</v>
      </c>
      <c r="E22" s="138">
        <f t="shared" si="3"/>
        <v>-35</v>
      </c>
      <c r="F22" s="139">
        <f t="shared" si="3"/>
        <v>-2</v>
      </c>
      <c r="G22" s="140">
        <f t="shared" si="3"/>
        <v>-18</v>
      </c>
      <c r="H22" s="140">
        <f t="shared" si="3"/>
        <v>-6</v>
      </c>
      <c r="I22" s="140">
        <f t="shared" si="3"/>
        <v>6</v>
      </c>
      <c r="J22" s="140">
        <f t="shared" si="3"/>
        <v>-12</v>
      </c>
      <c r="K22" s="140">
        <f t="shared" si="3"/>
        <v>-26</v>
      </c>
      <c r="L22" s="140">
        <f t="shared" si="3"/>
        <v>1</v>
      </c>
      <c r="M22" s="140">
        <f t="shared" si="3"/>
        <v>3</v>
      </c>
      <c r="N22" s="141">
        <f t="shared" si="3"/>
        <v>-532.90000000000009</v>
      </c>
      <c r="O22" s="140">
        <f t="shared" si="3"/>
        <v>22.299999999999955</v>
      </c>
      <c r="P22" s="140">
        <f t="shared" si="3"/>
        <v>-55.620000000000005</v>
      </c>
      <c r="Q22" s="142">
        <f>Q20-Q21</f>
        <v>608.27590000000009</v>
      </c>
      <c r="R22" s="141">
        <f t="shared" si="3"/>
        <v>11.900999999999996</v>
      </c>
      <c r="S22" s="140">
        <f t="shared" si="3"/>
        <v>4696.2330000000002</v>
      </c>
      <c r="T22" s="140">
        <f t="shared" si="3"/>
        <v>-26.262999999999998</v>
      </c>
      <c r="U22" s="140">
        <f t="shared" si="3"/>
        <v>4605.7040000000006</v>
      </c>
      <c r="V22" s="140">
        <f t="shared" si="3"/>
        <v>3</v>
      </c>
      <c r="W22" s="140">
        <f t="shared" si="3"/>
        <v>-2</v>
      </c>
      <c r="X22" s="143">
        <f t="shared" si="3"/>
        <v>-0.10345000000000004</v>
      </c>
      <c r="Y22" s="143">
        <f t="shared" si="3"/>
        <v>-9.9424999999999653E-3</v>
      </c>
      <c r="Z22" s="140">
        <f t="shared" si="3"/>
        <v>153</v>
      </c>
      <c r="AA22" s="140">
        <f t="shared" si="3"/>
        <v>72</v>
      </c>
      <c r="AB22" s="140">
        <f t="shared" si="3"/>
        <v>8</v>
      </c>
      <c r="AC22" s="138">
        <f t="shared" si="3"/>
        <v>15</v>
      </c>
    </row>
    <row r="23" spans="1:29" ht="12.75" customHeight="1" x14ac:dyDescent="0.25"/>
    <row r="24" spans="1:29" s="150" customFormat="1" ht="72.75" customHeight="1" x14ac:dyDescent="0.45">
      <c r="A24" s="146" t="s">
        <v>35</v>
      </c>
      <c r="B24" s="147">
        <v>210</v>
      </c>
      <c r="C24" s="147">
        <v>36.519047619047619</v>
      </c>
      <c r="D24" s="147"/>
      <c r="E24" s="147">
        <v>8929</v>
      </c>
      <c r="F24" s="147"/>
      <c r="G24" s="147">
        <v>5165</v>
      </c>
      <c r="H24" s="147"/>
      <c r="I24" s="147">
        <v>3212</v>
      </c>
      <c r="J24" s="147"/>
      <c r="K24" s="147">
        <v>492</v>
      </c>
      <c r="L24" s="148"/>
      <c r="M24" s="148">
        <v>60</v>
      </c>
      <c r="N24" s="149"/>
      <c r="O24" s="149">
        <v>35421.4</v>
      </c>
      <c r="P24" s="149"/>
      <c r="Q24" s="149">
        <v>23362.550239999997</v>
      </c>
      <c r="R24" s="148"/>
      <c r="S24" s="148">
        <v>3206.1174000000005</v>
      </c>
      <c r="T24" s="147"/>
      <c r="U24" s="147">
        <v>2692.3249000000001</v>
      </c>
      <c r="V24" s="147"/>
      <c r="W24" s="147">
        <v>447</v>
      </c>
      <c r="X24" s="147"/>
      <c r="Y24" s="147">
        <v>26.964519999999997</v>
      </c>
      <c r="Z24" s="147"/>
      <c r="AA24" s="147">
        <v>44516</v>
      </c>
      <c r="AB24" s="147"/>
      <c r="AC24" s="147">
        <v>1040</v>
      </c>
    </row>
    <row r="25" spans="1:29" s="150" customFormat="1" ht="57.75" customHeight="1" x14ac:dyDescent="0.45">
      <c r="A25" s="151" t="s">
        <v>40</v>
      </c>
      <c r="B25" s="152"/>
      <c r="C25" s="152"/>
      <c r="D25" s="152"/>
      <c r="E25" s="152">
        <f>E20-E24</f>
        <v>-8506</v>
      </c>
      <c r="F25" s="152"/>
      <c r="G25" s="152">
        <f t="shared" ref="G25:AC25" si="4">G20-G24</f>
        <v>-4927</v>
      </c>
      <c r="H25" s="152"/>
      <c r="I25" s="152">
        <f t="shared" si="4"/>
        <v>-3067</v>
      </c>
      <c r="J25" s="152"/>
      <c r="K25" s="152">
        <f t="shared" si="4"/>
        <v>-456</v>
      </c>
      <c r="L25" s="152"/>
      <c r="M25" s="152">
        <f t="shared" si="4"/>
        <v>-56</v>
      </c>
      <c r="N25" s="152"/>
      <c r="O25" s="152">
        <f t="shared" si="4"/>
        <v>-33433.599999999999</v>
      </c>
      <c r="P25" s="152"/>
      <c r="Q25" s="152">
        <f t="shared" si="4"/>
        <v>-21096.374339999995</v>
      </c>
      <c r="R25" s="152"/>
      <c r="S25" s="152">
        <f t="shared" si="4"/>
        <v>2836.1455999999994</v>
      </c>
      <c r="T25" s="152"/>
      <c r="U25" s="152">
        <f t="shared" si="4"/>
        <v>3253.3791000000006</v>
      </c>
      <c r="V25" s="152"/>
      <c r="W25" s="152">
        <f t="shared" si="4"/>
        <v>-433</v>
      </c>
      <c r="X25" s="152"/>
      <c r="Y25" s="152">
        <f t="shared" si="4"/>
        <v>-26.075462499999997</v>
      </c>
      <c r="Z25" s="152"/>
      <c r="AA25" s="152">
        <f t="shared" si="4"/>
        <v>-43645</v>
      </c>
      <c r="AB25" s="152"/>
      <c r="AC25" s="152">
        <f t="shared" si="4"/>
        <v>-1012</v>
      </c>
    </row>
    <row r="29" spans="1:29" x14ac:dyDescent="0.25">
      <c r="K29" s="153"/>
    </row>
    <row r="33" spans="1:25" ht="31.5" customHeight="1" x14ac:dyDescent="0.3">
      <c r="A33" s="595" t="s">
        <v>37</v>
      </c>
      <c r="B33" s="596"/>
      <c r="C33" s="596"/>
      <c r="D33" s="596"/>
      <c r="E33" s="596"/>
      <c r="F33" s="596"/>
      <c r="G33" s="596"/>
      <c r="H33" s="596"/>
      <c r="I33" s="596"/>
      <c r="J33" s="596"/>
      <c r="K33" s="596"/>
      <c r="L33" s="596"/>
      <c r="M33" s="596"/>
      <c r="N33" s="596"/>
      <c r="O33" s="596"/>
      <c r="V33" s="597" t="s">
        <v>38</v>
      </c>
      <c r="W33" s="597"/>
      <c r="X33" s="597"/>
      <c r="Y33" s="597"/>
    </row>
  </sheetData>
  <mergeCells count="36"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  <mergeCell ref="AB5:AC6"/>
    <mergeCell ref="F6:G6"/>
    <mergeCell ref="H6:I6"/>
    <mergeCell ref="J6:K6"/>
    <mergeCell ref="L6:M6"/>
    <mergeCell ref="Z7:AA7"/>
    <mergeCell ref="AB7:AC7"/>
    <mergeCell ref="A33:O33"/>
    <mergeCell ref="V33:Y33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view="pageBreakPreview" zoomScale="40" zoomScaleNormal="40" zoomScaleSheetLayoutView="40" workbookViewId="0">
      <pane ySplit="9" topLeftCell="A10" activePane="bottomLeft" state="frozen"/>
      <selection pane="bottomLeft" activeCell="A10" sqref="A10:XFD10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12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16.140625" style="145" customWidth="1"/>
    <col min="17" max="17" width="20.140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4"/>
      <c r="Z1" s="4"/>
      <c r="AA1" s="4"/>
      <c r="AB1" s="4"/>
      <c r="AC1" s="1"/>
    </row>
    <row r="2" spans="1:31" s="6" customFormat="1" ht="19.5" customHeight="1" x14ac:dyDescent="0.35">
      <c r="A2" s="608" t="s">
        <v>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</row>
    <row r="3" spans="1:31" s="6" customFormat="1" ht="38.25" customHeight="1" thickBot="1" x14ac:dyDescent="0.4">
      <c r="A3" s="7"/>
      <c r="B3" s="7"/>
      <c r="C3" s="7"/>
      <c r="D3" s="7"/>
      <c r="E3" s="7"/>
      <c r="F3" s="7"/>
      <c r="G3" s="7"/>
      <c r="H3" s="607" t="s">
        <v>1</v>
      </c>
      <c r="I3" s="607"/>
      <c r="J3" s="8">
        <v>42736</v>
      </c>
      <c r="K3" s="9" t="s">
        <v>2</v>
      </c>
      <c r="L3" s="8">
        <v>42748</v>
      </c>
      <c r="M3" s="7"/>
      <c r="N3" s="10"/>
      <c r="O3" s="10"/>
      <c r="P3" s="11"/>
      <c r="Q3" s="11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1" ht="58.5" customHeight="1" thickBot="1" x14ac:dyDescent="0.3">
      <c r="A4" s="609" t="s">
        <v>3</v>
      </c>
      <c r="B4" s="623" t="s">
        <v>4</v>
      </c>
      <c r="C4" s="626" t="s">
        <v>5</v>
      </c>
      <c r="D4" s="629"/>
      <c r="E4" s="630"/>
      <c r="F4" s="631"/>
      <c r="G4" s="631"/>
      <c r="H4" s="631"/>
      <c r="I4" s="631"/>
      <c r="J4" s="631"/>
      <c r="K4" s="631"/>
      <c r="L4" s="631"/>
      <c r="M4" s="610"/>
      <c r="N4" s="632" t="s">
        <v>6</v>
      </c>
      <c r="O4" s="633"/>
      <c r="P4" s="638" t="s">
        <v>7</v>
      </c>
      <c r="Q4" s="639"/>
      <c r="R4" s="609" t="s">
        <v>8</v>
      </c>
      <c r="S4" s="620"/>
      <c r="T4" s="642" t="s">
        <v>9</v>
      </c>
      <c r="U4" s="620"/>
      <c r="V4" s="609" t="s">
        <v>10</v>
      </c>
      <c r="W4" s="610"/>
      <c r="X4" s="643" t="s">
        <v>11</v>
      </c>
      <c r="Y4" s="630"/>
      <c r="Z4" s="630"/>
      <c r="AA4" s="630"/>
      <c r="AB4" s="630"/>
      <c r="AC4" s="644"/>
    </row>
    <row r="5" spans="1:31" ht="26.25" customHeight="1" x14ac:dyDescent="0.25">
      <c r="A5" s="611"/>
      <c r="B5" s="624"/>
      <c r="C5" s="627"/>
      <c r="D5" s="645" t="s">
        <v>12</v>
      </c>
      <c r="E5" s="610"/>
      <c r="F5" s="646" t="s">
        <v>13</v>
      </c>
      <c r="G5" s="647"/>
      <c r="H5" s="647"/>
      <c r="I5" s="647"/>
      <c r="J5" s="647"/>
      <c r="K5" s="647"/>
      <c r="L5" s="647"/>
      <c r="M5" s="612"/>
      <c r="N5" s="634"/>
      <c r="O5" s="635"/>
      <c r="P5" s="640"/>
      <c r="Q5" s="641"/>
      <c r="R5" s="611"/>
      <c r="S5" s="621"/>
      <c r="T5" s="611"/>
      <c r="U5" s="621"/>
      <c r="V5" s="611"/>
      <c r="W5" s="621"/>
      <c r="X5" s="609" t="s">
        <v>14</v>
      </c>
      <c r="Y5" s="620"/>
      <c r="Z5" s="609" t="s">
        <v>15</v>
      </c>
      <c r="AA5" s="620"/>
      <c r="AB5" s="609" t="s">
        <v>16</v>
      </c>
      <c r="AC5" s="610"/>
    </row>
    <row r="6" spans="1:31" ht="129.75" customHeight="1" thickBot="1" x14ac:dyDescent="0.3">
      <c r="A6" s="622"/>
      <c r="B6" s="625"/>
      <c r="C6" s="628"/>
      <c r="D6" s="611"/>
      <c r="E6" s="612"/>
      <c r="F6" s="613" t="s">
        <v>17</v>
      </c>
      <c r="G6" s="614"/>
      <c r="H6" s="615" t="s">
        <v>18</v>
      </c>
      <c r="I6" s="616"/>
      <c r="J6" s="617" t="s">
        <v>19</v>
      </c>
      <c r="K6" s="618"/>
      <c r="L6" s="617" t="s">
        <v>20</v>
      </c>
      <c r="M6" s="619"/>
      <c r="N6" s="636"/>
      <c r="O6" s="637"/>
      <c r="P6" s="640"/>
      <c r="Q6" s="641"/>
      <c r="R6" s="611"/>
      <c r="S6" s="621"/>
      <c r="T6" s="611"/>
      <c r="U6" s="621"/>
      <c r="V6" s="611"/>
      <c r="W6" s="621"/>
      <c r="X6" s="611"/>
      <c r="Y6" s="621"/>
      <c r="Z6" s="611"/>
      <c r="AA6" s="621"/>
      <c r="AB6" s="611"/>
      <c r="AC6" s="612"/>
    </row>
    <row r="7" spans="1:31" s="15" customFormat="1" ht="15.75" thickBot="1" x14ac:dyDescent="0.3">
      <c r="A7" s="12">
        <v>1</v>
      </c>
      <c r="B7" s="13">
        <v>2</v>
      </c>
      <c r="C7" s="14">
        <v>3</v>
      </c>
      <c r="D7" s="552">
        <v>4</v>
      </c>
      <c r="E7" s="554"/>
      <c r="F7" s="602">
        <v>4.0999999999999996</v>
      </c>
      <c r="G7" s="603"/>
      <c r="H7" s="604">
        <v>4.2</v>
      </c>
      <c r="I7" s="605"/>
      <c r="J7" s="606">
        <v>4.3</v>
      </c>
      <c r="K7" s="606"/>
      <c r="L7" s="606">
        <v>4.4000000000000004</v>
      </c>
      <c r="M7" s="554"/>
      <c r="N7" s="598">
        <v>5</v>
      </c>
      <c r="O7" s="599"/>
      <c r="P7" s="600">
        <v>6</v>
      </c>
      <c r="Q7" s="601"/>
      <c r="R7" s="552">
        <v>7</v>
      </c>
      <c r="S7" s="553"/>
      <c r="T7" s="552">
        <v>8</v>
      </c>
      <c r="U7" s="553"/>
      <c r="V7" s="552">
        <v>9</v>
      </c>
      <c r="W7" s="553"/>
      <c r="X7" s="552">
        <v>10</v>
      </c>
      <c r="Y7" s="553"/>
      <c r="Z7" s="552">
        <v>11</v>
      </c>
      <c r="AA7" s="553"/>
      <c r="AB7" s="552">
        <v>12</v>
      </c>
      <c r="AC7" s="554"/>
    </row>
    <row r="8" spans="1:31" ht="45.75" customHeight="1" thickBot="1" x14ac:dyDescent="0.3">
      <c r="A8" s="16"/>
      <c r="B8" s="13"/>
      <c r="C8" s="14"/>
      <c r="D8" s="17"/>
      <c r="E8" s="18"/>
      <c r="F8" s="19"/>
      <c r="G8" s="20"/>
      <c r="H8" s="21"/>
      <c r="I8" s="21"/>
      <c r="J8" s="22"/>
      <c r="K8" s="22"/>
      <c r="L8" s="22"/>
      <c r="M8" s="18"/>
      <c r="N8" s="23"/>
      <c r="O8" s="24"/>
      <c r="P8" s="25"/>
      <c r="Q8" s="26"/>
      <c r="R8" s="17"/>
      <c r="S8" s="27"/>
      <c r="T8" s="17"/>
      <c r="U8" s="27"/>
      <c r="V8" s="17"/>
      <c r="W8" s="27"/>
      <c r="X8" s="17"/>
      <c r="Y8" s="27"/>
      <c r="Z8" s="17"/>
      <c r="AA8" s="27"/>
      <c r="AB8" s="17"/>
      <c r="AC8" s="18"/>
    </row>
    <row r="9" spans="1:31" s="38" customFormat="1" ht="30" customHeight="1" thickBot="1" x14ac:dyDescent="0.3">
      <c r="A9" s="28"/>
      <c r="B9" s="29"/>
      <c r="C9" s="30"/>
      <c r="D9" s="31" t="s">
        <v>21</v>
      </c>
      <c r="E9" s="32" t="s">
        <v>22</v>
      </c>
      <c r="F9" s="33" t="s">
        <v>21</v>
      </c>
      <c r="G9" s="34" t="s">
        <v>22</v>
      </c>
      <c r="H9" s="34" t="s">
        <v>21</v>
      </c>
      <c r="I9" s="34" t="s">
        <v>22</v>
      </c>
      <c r="J9" s="34" t="s">
        <v>21</v>
      </c>
      <c r="K9" s="34" t="s">
        <v>22</v>
      </c>
      <c r="L9" s="34" t="s">
        <v>21</v>
      </c>
      <c r="M9" s="35" t="s">
        <v>22</v>
      </c>
      <c r="N9" s="33" t="s">
        <v>21</v>
      </c>
      <c r="O9" s="35" t="s">
        <v>22</v>
      </c>
      <c r="P9" s="36" t="s">
        <v>21</v>
      </c>
      <c r="Q9" s="37" t="s">
        <v>22</v>
      </c>
      <c r="R9" s="36" t="s">
        <v>21</v>
      </c>
      <c r="S9" s="37" t="s">
        <v>22</v>
      </c>
      <c r="T9" s="36" t="s">
        <v>21</v>
      </c>
      <c r="U9" s="37" t="s">
        <v>22</v>
      </c>
      <c r="V9" s="36" t="s">
        <v>21</v>
      </c>
      <c r="W9" s="37" t="s">
        <v>22</v>
      </c>
      <c r="X9" s="36" t="s">
        <v>21</v>
      </c>
      <c r="Y9" s="37" t="s">
        <v>22</v>
      </c>
      <c r="Z9" s="36" t="s">
        <v>21</v>
      </c>
      <c r="AA9" s="37" t="s">
        <v>22</v>
      </c>
      <c r="AB9" s="36" t="s">
        <v>21</v>
      </c>
      <c r="AC9" s="35" t="s">
        <v>22</v>
      </c>
    </row>
    <row r="10" spans="1:31" s="60" customFormat="1" ht="69.95" customHeight="1" x14ac:dyDescent="0.4">
      <c r="A10" s="39" t="s">
        <v>23</v>
      </c>
      <c r="B10" s="40">
        <v>45</v>
      </c>
      <c r="C10" s="41">
        <f>E10/B10</f>
        <v>0.84444444444444444</v>
      </c>
      <c r="D10" s="42">
        <f t="shared" ref="D10:E21" si="0">F10+H10+J10+L10</f>
        <v>38</v>
      </c>
      <c r="E10" s="43">
        <f t="shared" si="0"/>
        <v>38</v>
      </c>
      <c r="F10" s="44">
        <v>26</v>
      </c>
      <c r="G10" s="45">
        <f>F10</f>
        <v>26</v>
      </c>
      <c r="H10" s="46">
        <v>7</v>
      </c>
      <c r="I10" s="47">
        <f>H10</f>
        <v>7</v>
      </c>
      <c r="J10" s="46">
        <v>3</v>
      </c>
      <c r="K10" s="47">
        <f>J10</f>
        <v>3</v>
      </c>
      <c r="L10" s="46">
        <v>2</v>
      </c>
      <c r="M10" s="43">
        <f>L10</f>
        <v>2</v>
      </c>
      <c r="N10" s="48">
        <v>206</v>
      </c>
      <c r="O10" s="49">
        <f>N10</f>
        <v>206</v>
      </c>
      <c r="P10" s="50">
        <v>348.29590000000002</v>
      </c>
      <c r="Q10" s="51">
        <f>P10</f>
        <v>348.29590000000002</v>
      </c>
      <c r="R10" s="52">
        <v>50.1</v>
      </c>
      <c r="S10" s="53">
        <f>R10</f>
        <v>50.1</v>
      </c>
      <c r="T10" s="42">
        <v>1.327</v>
      </c>
      <c r="U10" s="51">
        <f>T10</f>
        <v>1.327</v>
      </c>
      <c r="V10" s="54">
        <v>1</v>
      </c>
      <c r="W10" s="55">
        <f>V10</f>
        <v>1</v>
      </c>
      <c r="X10" s="56">
        <v>0.1200075</v>
      </c>
      <c r="Y10" s="57">
        <f>X10</f>
        <v>0.1200075</v>
      </c>
      <c r="Z10" s="42">
        <v>13</v>
      </c>
      <c r="AA10" s="58">
        <f>Z10</f>
        <v>13</v>
      </c>
      <c r="AB10" s="56">
        <v>6</v>
      </c>
      <c r="AC10" s="59">
        <f>AB10</f>
        <v>6</v>
      </c>
    </row>
    <row r="11" spans="1:31" s="72" customFormat="1" ht="69.95" customHeight="1" x14ac:dyDescent="0.4">
      <c r="A11" s="61" t="s">
        <v>24</v>
      </c>
      <c r="B11" s="62">
        <v>7</v>
      </c>
      <c r="C11" s="63">
        <f>E11/B11</f>
        <v>2</v>
      </c>
      <c r="D11" s="64">
        <f t="shared" si="0"/>
        <v>14</v>
      </c>
      <c r="E11" s="65">
        <f t="shared" si="0"/>
        <v>14</v>
      </c>
      <c r="F11" s="66">
        <v>1</v>
      </c>
      <c r="G11" s="45">
        <f t="shared" ref="G11:G19" si="1">F11</f>
        <v>1</v>
      </c>
      <c r="H11" s="67">
        <v>13</v>
      </c>
      <c r="I11" s="47">
        <f t="shared" ref="I11:I19" si="2">H11</f>
        <v>13</v>
      </c>
      <c r="J11" s="68">
        <v>0</v>
      </c>
      <c r="K11" s="47">
        <f t="shared" ref="K11:K19" si="3">J11</f>
        <v>0</v>
      </c>
      <c r="L11" s="68">
        <v>0</v>
      </c>
      <c r="M11" s="43">
        <f t="shared" ref="M11:M19" si="4">L11</f>
        <v>0</v>
      </c>
      <c r="N11" s="69">
        <v>37</v>
      </c>
      <c r="O11" s="49">
        <f t="shared" ref="O11:O19" si="5">N11</f>
        <v>37</v>
      </c>
      <c r="P11" s="52">
        <v>0</v>
      </c>
      <c r="Q11" s="51">
        <f t="shared" ref="Q11:Q19" si="6">P11</f>
        <v>0</v>
      </c>
      <c r="R11" s="70">
        <v>0</v>
      </c>
      <c r="S11" s="53">
        <f t="shared" ref="S11:S19" si="7">R11</f>
        <v>0</v>
      </c>
      <c r="T11" s="42">
        <v>0</v>
      </c>
      <c r="U11" s="51">
        <f t="shared" ref="U11:U19" si="8">T11</f>
        <v>0</v>
      </c>
      <c r="V11" s="42">
        <v>0</v>
      </c>
      <c r="W11" s="55">
        <f t="shared" ref="W11:W19" si="9">V11</f>
        <v>0</v>
      </c>
      <c r="X11" s="42">
        <v>1.4E-2</v>
      </c>
      <c r="Y11" s="57">
        <f t="shared" ref="Y11:Y19" si="10">X11</f>
        <v>1.4E-2</v>
      </c>
      <c r="Z11" s="42">
        <v>2</v>
      </c>
      <c r="AA11" s="58">
        <f t="shared" ref="AA11:AA19" si="11">Z11</f>
        <v>2</v>
      </c>
      <c r="AB11" s="42">
        <v>1</v>
      </c>
      <c r="AC11" s="59">
        <f t="shared" ref="AC11:AC19" si="12">AB11</f>
        <v>1</v>
      </c>
      <c r="AD11" s="71"/>
    </row>
    <row r="12" spans="1:31" s="71" customFormat="1" ht="69.95" customHeight="1" x14ac:dyDescent="0.4">
      <c r="A12" s="73" t="s">
        <v>25</v>
      </c>
      <c r="B12" s="74">
        <v>48</v>
      </c>
      <c r="C12" s="75">
        <f t="shared" ref="C12:C19" si="13">E12/B12</f>
        <v>0.9375</v>
      </c>
      <c r="D12" s="56">
        <f>F12+H12+J12+L12</f>
        <v>45</v>
      </c>
      <c r="E12" s="59">
        <f t="shared" si="0"/>
        <v>45</v>
      </c>
      <c r="F12" s="76">
        <v>31</v>
      </c>
      <c r="G12" s="45">
        <f t="shared" si="1"/>
        <v>31</v>
      </c>
      <c r="H12" s="77">
        <v>12</v>
      </c>
      <c r="I12" s="47">
        <f t="shared" si="2"/>
        <v>12</v>
      </c>
      <c r="J12" s="77">
        <v>2</v>
      </c>
      <c r="K12" s="47">
        <f t="shared" si="3"/>
        <v>2</v>
      </c>
      <c r="L12" s="77">
        <v>0</v>
      </c>
      <c r="M12" s="43">
        <f t="shared" si="4"/>
        <v>0</v>
      </c>
      <c r="N12" s="76">
        <v>51</v>
      </c>
      <c r="O12" s="49">
        <f t="shared" si="5"/>
        <v>51</v>
      </c>
      <c r="P12" s="52">
        <v>108.7</v>
      </c>
      <c r="Q12" s="51">
        <f t="shared" si="6"/>
        <v>108.7</v>
      </c>
      <c r="R12" s="52">
        <v>0.46700000000000003</v>
      </c>
      <c r="S12" s="53">
        <f t="shared" si="7"/>
        <v>0.46700000000000003</v>
      </c>
      <c r="T12" s="42">
        <v>0</v>
      </c>
      <c r="U12" s="51">
        <f t="shared" si="8"/>
        <v>0</v>
      </c>
      <c r="V12" s="42">
        <v>0</v>
      </c>
      <c r="W12" s="55">
        <f t="shared" si="9"/>
        <v>0</v>
      </c>
      <c r="X12" s="50">
        <v>0.1207</v>
      </c>
      <c r="Y12" s="57">
        <f t="shared" si="10"/>
        <v>0.1207</v>
      </c>
      <c r="Z12" s="42">
        <v>198</v>
      </c>
      <c r="AA12" s="58">
        <f t="shared" si="11"/>
        <v>198</v>
      </c>
      <c r="AB12" s="42">
        <v>0</v>
      </c>
      <c r="AC12" s="59">
        <f t="shared" si="12"/>
        <v>0</v>
      </c>
    </row>
    <row r="13" spans="1:31" s="72" customFormat="1" ht="69.95" customHeight="1" x14ac:dyDescent="0.4">
      <c r="A13" s="61" t="s">
        <v>26</v>
      </c>
      <c r="B13" s="62">
        <v>36</v>
      </c>
      <c r="C13" s="63">
        <f t="shared" si="13"/>
        <v>2.4722222222222223</v>
      </c>
      <c r="D13" s="64">
        <f>F13+H13+J13+L13</f>
        <v>89</v>
      </c>
      <c r="E13" s="78">
        <f t="shared" si="0"/>
        <v>89</v>
      </c>
      <c r="F13" s="66">
        <v>45</v>
      </c>
      <c r="G13" s="45">
        <f t="shared" si="1"/>
        <v>45</v>
      </c>
      <c r="H13" s="68">
        <v>30</v>
      </c>
      <c r="I13" s="47">
        <f t="shared" si="2"/>
        <v>30</v>
      </c>
      <c r="J13" s="68">
        <v>14</v>
      </c>
      <c r="K13" s="47">
        <f t="shared" si="3"/>
        <v>14</v>
      </c>
      <c r="L13" s="68">
        <v>0</v>
      </c>
      <c r="M13" s="43">
        <f t="shared" si="4"/>
        <v>0</v>
      </c>
      <c r="N13" s="69">
        <v>390.5</v>
      </c>
      <c r="O13" s="49">
        <f t="shared" si="5"/>
        <v>390.5</v>
      </c>
      <c r="P13" s="79">
        <v>361.3</v>
      </c>
      <c r="Q13" s="51">
        <f t="shared" si="6"/>
        <v>361.3</v>
      </c>
      <c r="R13" s="79">
        <v>12.154999999999999</v>
      </c>
      <c r="S13" s="53">
        <f t="shared" si="7"/>
        <v>12.154999999999999</v>
      </c>
      <c r="T13" s="80">
        <v>4.13</v>
      </c>
      <c r="U13" s="51">
        <f t="shared" si="8"/>
        <v>4.13</v>
      </c>
      <c r="V13" s="80">
        <v>4</v>
      </c>
      <c r="W13" s="55">
        <f t="shared" si="9"/>
        <v>4</v>
      </c>
      <c r="X13" s="81">
        <v>0.1018</v>
      </c>
      <c r="Y13" s="57">
        <f t="shared" si="10"/>
        <v>0.1018</v>
      </c>
      <c r="Z13" s="80">
        <v>126</v>
      </c>
      <c r="AA13" s="58">
        <f t="shared" si="11"/>
        <v>126</v>
      </c>
      <c r="AB13" s="80">
        <v>0</v>
      </c>
      <c r="AC13" s="59">
        <f t="shared" si="12"/>
        <v>0</v>
      </c>
      <c r="AD13" s="71"/>
    </row>
    <row r="14" spans="1:31" s="71" customFormat="1" ht="69.95" customHeight="1" x14ac:dyDescent="0.4">
      <c r="A14" s="73" t="s">
        <v>27</v>
      </c>
      <c r="B14" s="74">
        <v>26</v>
      </c>
      <c r="C14" s="75">
        <f t="shared" si="13"/>
        <v>3.8461538461538464E-2</v>
      </c>
      <c r="D14" s="56">
        <f t="shared" si="0"/>
        <v>1</v>
      </c>
      <c r="E14" s="82">
        <f t="shared" si="0"/>
        <v>1</v>
      </c>
      <c r="F14" s="76">
        <v>1</v>
      </c>
      <c r="G14" s="45">
        <f t="shared" si="1"/>
        <v>1</v>
      </c>
      <c r="H14" s="77">
        <v>0</v>
      </c>
      <c r="I14" s="47">
        <f t="shared" si="2"/>
        <v>0</v>
      </c>
      <c r="J14" s="77">
        <v>0</v>
      </c>
      <c r="K14" s="47">
        <f t="shared" si="3"/>
        <v>0</v>
      </c>
      <c r="L14" s="77">
        <v>0</v>
      </c>
      <c r="M14" s="43">
        <f t="shared" si="4"/>
        <v>0</v>
      </c>
      <c r="N14" s="83">
        <v>315</v>
      </c>
      <c r="O14" s="49">
        <f t="shared" si="5"/>
        <v>315</v>
      </c>
      <c r="P14" s="42">
        <v>303</v>
      </c>
      <c r="Q14" s="51">
        <f t="shared" si="6"/>
        <v>303</v>
      </c>
      <c r="R14" s="70">
        <v>0</v>
      </c>
      <c r="S14" s="53">
        <f t="shared" si="7"/>
        <v>0</v>
      </c>
      <c r="T14" s="52">
        <v>0</v>
      </c>
      <c r="U14" s="51">
        <f t="shared" si="8"/>
        <v>0</v>
      </c>
      <c r="V14" s="42">
        <v>0</v>
      </c>
      <c r="W14" s="55">
        <f t="shared" si="9"/>
        <v>0</v>
      </c>
      <c r="X14" s="84">
        <v>0</v>
      </c>
      <c r="Y14" s="57">
        <f t="shared" si="10"/>
        <v>0</v>
      </c>
      <c r="Z14" s="85">
        <v>0</v>
      </c>
      <c r="AA14" s="58">
        <f t="shared" si="11"/>
        <v>0</v>
      </c>
      <c r="AB14" s="56">
        <v>0</v>
      </c>
      <c r="AC14" s="59">
        <f t="shared" si="12"/>
        <v>0</v>
      </c>
    </row>
    <row r="15" spans="1:31" s="72" customFormat="1" ht="69.95" customHeight="1" x14ac:dyDescent="0.4">
      <c r="A15" s="61" t="s">
        <v>28</v>
      </c>
      <c r="B15" s="62">
        <v>14</v>
      </c>
      <c r="C15" s="63">
        <f t="shared" si="13"/>
        <v>1.4285714285714286</v>
      </c>
      <c r="D15" s="64">
        <f t="shared" si="0"/>
        <v>20</v>
      </c>
      <c r="E15" s="78">
        <f t="shared" si="0"/>
        <v>20</v>
      </c>
      <c r="F15" s="86">
        <v>15</v>
      </c>
      <c r="G15" s="45">
        <f t="shared" si="1"/>
        <v>15</v>
      </c>
      <c r="H15" s="68">
        <v>5</v>
      </c>
      <c r="I15" s="47">
        <f t="shared" si="2"/>
        <v>5</v>
      </c>
      <c r="J15" s="87">
        <v>0</v>
      </c>
      <c r="K15" s="47">
        <f t="shared" si="3"/>
        <v>0</v>
      </c>
      <c r="L15" s="87">
        <v>0</v>
      </c>
      <c r="M15" s="43">
        <f t="shared" si="4"/>
        <v>0</v>
      </c>
      <c r="N15" s="88">
        <v>46</v>
      </c>
      <c r="O15" s="49">
        <f t="shared" si="5"/>
        <v>46</v>
      </c>
      <c r="P15" s="79">
        <v>39</v>
      </c>
      <c r="Q15" s="51">
        <f t="shared" si="6"/>
        <v>39</v>
      </c>
      <c r="R15" s="79">
        <v>5926.51</v>
      </c>
      <c r="S15" s="53">
        <f t="shared" si="7"/>
        <v>5926.51</v>
      </c>
      <c r="T15" s="80">
        <v>5926.51</v>
      </c>
      <c r="U15" s="51">
        <f t="shared" si="8"/>
        <v>5926.51</v>
      </c>
      <c r="V15" s="64">
        <v>0</v>
      </c>
      <c r="W15" s="55">
        <f t="shared" si="9"/>
        <v>0</v>
      </c>
      <c r="X15" s="64">
        <v>1.7000000000000001E-2</v>
      </c>
      <c r="Y15" s="57">
        <f t="shared" si="10"/>
        <v>1.7000000000000001E-2</v>
      </c>
      <c r="Z15" s="64">
        <v>51</v>
      </c>
      <c r="AA15" s="58">
        <f t="shared" si="11"/>
        <v>51</v>
      </c>
      <c r="AB15" s="64">
        <v>0</v>
      </c>
      <c r="AC15" s="59">
        <f t="shared" si="12"/>
        <v>0</v>
      </c>
      <c r="AD15" s="71"/>
      <c r="AE15" s="71"/>
    </row>
    <row r="16" spans="1:31" s="72" customFormat="1" ht="69.95" customHeight="1" x14ac:dyDescent="0.4">
      <c r="A16" s="61" t="s">
        <v>29</v>
      </c>
      <c r="B16" s="91">
        <v>9</v>
      </c>
      <c r="C16" s="63">
        <f t="shared" si="13"/>
        <v>0.88888888888888884</v>
      </c>
      <c r="D16" s="80">
        <f t="shared" si="0"/>
        <v>8</v>
      </c>
      <c r="E16" s="92">
        <f t="shared" si="0"/>
        <v>8</v>
      </c>
      <c r="F16" s="66">
        <v>6</v>
      </c>
      <c r="G16" s="45">
        <f t="shared" si="1"/>
        <v>6</v>
      </c>
      <c r="H16" s="68">
        <v>0</v>
      </c>
      <c r="I16" s="47">
        <f t="shared" si="2"/>
        <v>0</v>
      </c>
      <c r="J16" s="68">
        <v>2</v>
      </c>
      <c r="K16" s="47">
        <f t="shared" si="3"/>
        <v>2</v>
      </c>
      <c r="L16" s="68">
        <v>0</v>
      </c>
      <c r="M16" s="43">
        <f t="shared" si="4"/>
        <v>0</v>
      </c>
      <c r="N16" s="69">
        <v>60</v>
      </c>
      <c r="O16" s="49">
        <f t="shared" si="5"/>
        <v>60</v>
      </c>
      <c r="P16" s="79">
        <v>0</v>
      </c>
      <c r="Q16" s="51">
        <f t="shared" si="6"/>
        <v>0</v>
      </c>
      <c r="R16" s="79">
        <v>0</v>
      </c>
      <c r="S16" s="53">
        <f t="shared" si="7"/>
        <v>0</v>
      </c>
      <c r="T16" s="93">
        <v>0</v>
      </c>
      <c r="U16" s="51">
        <f t="shared" si="8"/>
        <v>0</v>
      </c>
      <c r="V16" s="94">
        <v>0</v>
      </c>
      <c r="W16" s="55">
        <f t="shared" si="9"/>
        <v>0</v>
      </c>
      <c r="X16" s="95">
        <v>0</v>
      </c>
      <c r="Y16" s="57">
        <f t="shared" si="10"/>
        <v>0</v>
      </c>
      <c r="Z16" s="79">
        <v>33</v>
      </c>
      <c r="AA16" s="58">
        <f t="shared" si="11"/>
        <v>33</v>
      </c>
      <c r="AB16" s="80">
        <v>0</v>
      </c>
      <c r="AC16" s="59">
        <f t="shared" si="12"/>
        <v>0</v>
      </c>
      <c r="AD16" s="71"/>
    </row>
    <row r="17" spans="1:29" s="72" customFormat="1" ht="69.95" customHeight="1" x14ac:dyDescent="0.4">
      <c r="A17" s="96" t="s">
        <v>30</v>
      </c>
      <c r="B17" s="97">
        <v>12</v>
      </c>
      <c r="C17" s="98">
        <f t="shared" si="13"/>
        <v>1</v>
      </c>
      <c r="D17" s="85">
        <f t="shared" si="0"/>
        <v>12</v>
      </c>
      <c r="E17" s="99">
        <f t="shared" si="0"/>
        <v>12</v>
      </c>
      <c r="F17" s="44">
        <v>4</v>
      </c>
      <c r="G17" s="45">
        <f t="shared" si="1"/>
        <v>4</v>
      </c>
      <c r="H17" s="46">
        <v>8</v>
      </c>
      <c r="I17" s="47">
        <f t="shared" si="2"/>
        <v>8</v>
      </c>
      <c r="J17" s="89">
        <v>0</v>
      </c>
      <c r="K17" s="47">
        <f t="shared" si="3"/>
        <v>0</v>
      </c>
      <c r="L17" s="46">
        <v>0</v>
      </c>
      <c r="M17" s="43">
        <f t="shared" si="4"/>
        <v>0</v>
      </c>
      <c r="N17" s="44">
        <v>210</v>
      </c>
      <c r="O17" s="49">
        <f t="shared" si="5"/>
        <v>210</v>
      </c>
      <c r="P17" s="100">
        <v>200</v>
      </c>
      <c r="Q17" s="51">
        <f t="shared" si="6"/>
        <v>200</v>
      </c>
      <c r="R17" s="70">
        <v>0</v>
      </c>
      <c r="S17" s="53">
        <f t="shared" si="7"/>
        <v>0</v>
      </c>
      <c r="T17" s="100">
        <v>0</v>
      </c>
      <c r="U17" s="51">
        <f t="shared" si="8"/>
        <v>0</v>
      </c>
      <c r="V17" s="101">
        <v>0</v>
      </c>
      <c r="W17" s="55">
        <f t="shared" si="9"/>
        <v>0</v>
      </c>
      <c r="X17" s="85">
        <v>0</v>
      </c>
      <c r="Y17" s="57">
        <f t="shared" si="10"/>
        <v>0</v>
      </c>
      <c r="Z17" s="85">
        <v>3</v>
      </c>
      <c r="AA17" s="58">
        <f t="shared" si="11"/>
        <v>3</v>
      </c>
      <c r="AB17" s="85">
        <v>6</v>
      </c>
      <c r="AC17" s="59">
        <f t="shared" si="12"/>
        <v>6</v>
      </c>
    </row>
    <row r="18" spans="1:29" s="90" customFormat="1" ht="69.95" customHeight="1" x14ac:dyDescent="0.4">
      <c r="A18" s="102" t="s">
        <v>31</v>
      </c>
      <c r="B18" s="91">
        <v>7</v>
      </c>
      <c r="C18" s="103">
        <f t="shared" si="13"/>
        <v>0.5714285714285714</v>
      </c>
      <c r="D18" s="80">
        <f t="shared" si="0"/>
        <v>4</v>
      </c>
      <c r="E18" s="92">
        <f t="shared" si="0"/>
        <v>4</v>
      </c>
      <c r="F18" s="66">
        <v>0</v>
      </c>
      <c r="G18" s="45">
        <f t="shared" si="1"/>
        <v>0</v>
      </c>
      <c r="H18" s="67">
        <v>4</v>
      </c>
      <c r="I18" s="47">
        <f t="shared" si="2"/>
        <v>4</v>
      </c>
      <c r="J18" s="68">
        <v>0</v>
      </c>
      <c r="K18" s="47">
        <f t="shared" si="3"/>
        <v>0</v>
      </c>
      <c r="L18" s="68">
        <v>0</v>
      </c>
      <c r="M18" s="43">
        <f t="shared" si="4"/>
        <v>0</v>
      </c>
      <c r="N18" s="69">
        <v>0</v>
      </c>
      <c r="O18" s="49">
        <f t="shared" si="5"/>
        <v>0</v>
      </c>
      <c r="P18" s="104">
        <v>0</v>
      </c>
      <c r="Q18" s="51">
        <f t="shared" si="6"/>
        <v>0</v>
      </c>
      <c r="R18" s="79">
        <v>0</v>
      </c>
      <c r="S18" s="53">
        <f t="shared" si="7"/>
        <v>0</v>
      </c>
      <c r="T18" s="80">
        <v>0</v>
      </c>
      <c r="U18" s="51">
        <f t="shared" si="8"/>
        <v>0</v>
      </c>
      <c r="V18" s="80">
        <v>0</v>
      </c>
      <c r="W18" s="55">
        <f t="shared" si="9"/>
        <v>0</v>
      </c>
      <c r="X18" s="105">
        <v>0</v>
      </c>
      <c r="Y18" s="57">
        <f t="shared" si="10"/>
        <v>0</v>
      </c>
      <c r="Z18" s="80">
        <v>0</v>
      </c>
      <c r="AA18" s="58">
        <f t="shared" si="11"/>
        <v>0</v>
      </c>
      <c r="AB18" s="80">
        <v>0</v>
      </c>
      <c r="AC18" s="59">
        <f t="shared" si="12"/>
        <v>0</v>
      </c>
    </row>
    <row r="19" spans="1:29" s="72" customFormat="1" ht="69.95" customHeight="1" thickBot="1" x14ac:dyDescent="0.45">
      <c r="A19" s="106" t="s">
        <v>32</v>
      </c>
      <c r="B19" s="107">
        <v>8</v>
      </c>
      <c r="C19" s="108">
        <f t="shared" si="13"/>
        <v>0</v>
      </c>
      <c r="D19" s="85">
        <f t="shared" si="0"/>
        <v>0</v>
      </c>
      <c r="E19" s="109">
        <f t="shared" si="0"/>
        <v>0</v>
      </c>
      <c r="F19" s="110">
        <v>0</v>
      </c>
      <c r="G19" s="45">
        <f t="shared" si="1"/>
        <v>0</v>
      </c>
      <c r="H19" s="111">
        <v>0</v>
      </c>
      <c r="I19" s="47">
        <f t="shared" si="2"/>
        <v>0</v>
      </c>
      <c r="J19" s="111">
        <v>0</v>
      </c>
      <c r="K19" s="47">
        <f t="shared" si="3"/>
        <v>0</v>
      </c>
      <c r="L19" s="111">
        <v>0</v>
      </c>
      <c r="M19" s="43">
        <f t="shared" si="4"/>
        <v>0</v>
      </c>
      <c r="N19" s="110">
        <v>0</v>
      </c>
      <c r="O19" s="49">
        <f t="shared" si="5"/>
        <v>0</v>
      </c>
      <c r="P19" s="112">
        <v>0</v>
      </c>
      <c r="Q19" s="51">
        <f t="shared" si="6"/>
        <v>0</v>
      </c>
      <c r="R19" s="113">
        <v>0</v>
      </c>
      <c r="S19" s="53">
        <f t="shared" si="7"/>
        <v>0</v>
      </c>
      <c r="T19" s="114">
        <v>0</v>
      </c>
      <c r="U19" s="51">
        <f t="shared" si="8"/>
        <v>0</v>
      </c>
      <c r="V19" s="114">
        <v>0</v>
      </c>
      <c r="W19" s="55">
        <f t="shared" si="9"/>
        <v>0</v>
      </c>
      <c r="X19" s="114">
        <v>0</v>
      </c>
      <c r="Y19" s="57">
        <f t="shared" si="10"/>
        <v>0</v>
      </c>
      <c r="Z19" s="114">
        <v>0</v>
      </c>
      <c r="AA19" s="58">
        <f t="shared" si="11"/>
        <v>0</v>
      </c>
      <c r="AB19" s="115">
        <v>0</v>
      </c>
      <c r="AC19" s="59">
        <f t="shared" si="12"/>
        <v>0</v>
      </c>
    </row>
    <row r="20" spans="1:29" s="60" customFormat="1" ht="69.95" customHeight="1" thickBot="1" x14ac:dyDescent="0.45">
      <c r="A20" s="116" t="s">
        <v>33</v>
      </c>
      <c r="B20" s="117">
        <f>B18+B17+B16+B15+B14+B13+B12+B11+B10+B19</f>
        <v>212</v>
      </c>
      <c r="C20" s="118">
        <f>E20/B20</f>
        <v>1.0896226415094339</v>
      </c>
      <c r="D20" s="119">
        <f t="shared" si="0"/>
        <v>231</v>
      </c>
      <c r="E20" s="120">
        <f t="shared" si="0"/>
        <v>231</v>
      </c>
      <c r="F20" s="121">
        <f t="shared" ref="F20:AC20" si="14">F19+F18+F17+F16+F15+F14+F13+F12+F11+F10</f>
        <v>129</v>
      </c>
      <c r="G20" s="121">
        <f t="shared" si="14"/>
        <v>129</v>
      </c>
      <c r="H20" s="121">
        <f t="shared" si="14"/>
        <v>79</v>
      </c>
      <c r="I20" s="122">
        <f t="shared" si="14"/>
        <v>79</v>
      </c>
      <c r="J20" s="121">
        <f t="shared" si="14"/>
        <v>21</v>
      </c>
      <c r="K20" s="122">
        <f t="shared" si="14"/>
        <v>21</v>
      </c>
      <c r="L20" s="121">
        <f t="shared" si="14"/>
        <v>2</v>
      </c>
      <c r="M20" s="121">
        <f t="shared" si="14"/>
        <v>2</v>
      </c>
      <c r="N20" s="123">
        <f t="shared" si="14"/>
        <v>1315.5</v>
      </c>
      <c r="O20" s="124">
        <f t="shared" si="14"/>
        <v>1315.5</v>
      </c>
      <c r="P20" s="125">
        <f t="shared" si="14"/>
        <v>1360.2959000000001</v>
      </c>
      <c r="Q20" s="125">
        <f t="shared" si="14"/>
        <v>1360.2959000000001</v>
      </c>
      <c r="R20" s="125">
        <f t="shared" si="14"/>
        <v>5989.232</v>
      </c>
      <c r="S20" s="126">
        <f t="shared" si="14"/>
        <v>5989.232</v>
      </c>
      <c r="T20" s="125">
        <f t="shared" si="14"/>
        <v>5931.9670000000006</v>
      </c>
      <c r="U20" s="125">
        <f t="shared" si="14"/>
        <v>5931.9670000000006</v>
      </c>
      <c r="V20" s="122">
        <f t="shared" si="14"/>
        <v>5</v>
      </c>
      <c r="W20" s="122">
        <f t="shared" si="14"/>
        <v>5</v>
      </c>
      <c r="X20" s="127">
        <f t="shared" si="14"/>
        <v>0.37350749999999999</v>
      </c>
      <c r="Y20" s="125">
        <f t="shared" si="14"/>
        <v>0.37350749999999999</v>
      </c>
      <c r="Z20" s="126">
        <f t="shared" si="14"/>
        <v>426</v>
      </c>
      <c r="AA20" s="121">
        <f t="shared" si="14"/>
        <v>426</v>
      </c>
      <c r="AB20" s="121">
        <f t="shared" si="14"/>
        <v>13</v>
      </c>
      <c r="AC20" s="121">
        <f t="shared" si="14"/>
        <v>13</v>
      </c>
    </row>
    <row r="21" spans="1:29" s="135" customFormat="1" ht="57" customHeight="1" thickBot="1" x14ac:dyDescent="0.45">
      <c r="A21" s="128" t="s">
        <v>39</v>
      </c>
      <c r="B21" s="129">
        <v>194</v>
      </c>
      <c r="C21" s="130">
        <f>E21/B21</f>
        <v>1.2731958762886597</v>
      </c>
      <c r="D21" s="131">
        <f>F21+H21+J21+L21</f>
        <v>247</v>
      </c>
      <c r="E21" s="132">
        <f t="shared" si="0"/>
        <v>247</v>
      </c>
      <c r="F21" s="133">
        <v>145</v>
      </c>
      <c r="G21" s="134">
        <f>F21</f>
        <v>145</v>
      </c>
      <c r="H21" s="134">
        <v>67</v>
      </c>
      <c r="I21" s="134">
        <f>H21</f>
        <v>67</v>
      </c>
      <c r="J21" s="134">
        <v>35</v>
      </c>
      <c r="K21" s="134">
        <f>J21</f>
        <v>35</v>
      </c>
      <c r="L21" s="134">
        <v>0</v>
      </c>
      <c r="M21" s="134">
        <f>L21</f>
        <v>0</v>
      </c>
      <c r="N21" s="134">
        <v>760.3</v>
      </c>
      <c r="O21" s="134">
        <f>N21</f>
        <v>760.3</v>
      </c>
      <c r="P21" s="134">
        <v>696.4</v>
      </c>
      <c r="Q21" s="134">
        <f>P21</f>
        <v>696.4</v>
      </c>
      <c r="R21" s="134">
        <v>1304.9000000000001</v>
      </c>
      <c r="S21" s="134">
        <f>R21</f>
        <v>1304.9000000000001</v>
      </c>
      <c r="T21" s="134">
        <v>1300</v>
      </c>
      <c r="U21" s="134">
        <f>T21</f>
        <v>1300</v>
      </c>
      <c r="V21" s="134">
        <v>10</v>
      </c>
      <c r="W21" s="134">
        <f>V21</f>
        <v>10</v>
      </c>
      <c r="X21" s="134">
        <v>0.28000000000000003</v>
      </c>
      <c r="Y21" s="134">
        <f>X21</f>
        <v>0.28000000000000003</v>
      </c>
      <c r="Z21" s="134">
        <v>507</v>
      </c>
      <c r="AA21" s="134">
        <f>Z21</f>
        <v>507</v>
      </c>
      <c r="AB21" s="134">
        <v>6</v>
      </c>
      <c r="AC21" s="134">
        <f>AB21</f>
        <v>6</v>
      </c>
    </row>
    <row r="22" spans="1:29" s="72" customFormat="1" ht="53.25" customHeight="1" thickBot="1" x14ac:dyDescent="0.45">
      <c r="A22" s="136" t="s">
        <v>34</v>
      </c>
      <c r="B22" s="137">
        <f>B20-B21</f>
        <v>18</v>
      </c>
      <c r="C22" s="137">
        <f>C20-C21</f>
        <v>-0.18357323477922582</v>
      </c>
      <c r="D22" s="137">
        <f t="shared" ref="D22:AC22" si="15">D20-D21</f>
        <v>-16</v>
      </c>
      <c r="E22" s="138">
        <f t="shared" si="15"/>
        <v>-16</v>
      </c>
      <c r="F22" s="139">
        <f t="shared" si="15"/>
        <v>-16</v>
      </c>
      <c r="G22" s="140">
        <f t="shared" si="15"/>
        <v>-16</v>
      </c>
      <c r="H22" s="140">
        <f t="shared" si="15"/>
        <v>12</v>
      </c>
      <c r="I22" s="140">
        <f t="shared" si="15"/>
        <v>12</v>
      </c>
      <c r="J22" s="140">
        <f t="shared" si="15"/>
        <v>-14</v>
      </c>
      <c r="K22" s="140">
        <f t="shared" si="15"/>
        <v>-14</v>
      </c>
      <c r="L22" s="140">
        <f t="shared" si="15"/>
        <v>2</v>
      </c>
      <c r="M22" s="140">
        <f t="shared" si="15"/>
        <v>2</v>
      </c>
      <c r="N22" s="141">
        <f t="shared" si="15"/>
        <v>555.20000000000005</v>
      </c>
      <c r="O22" s="140">
        <f t="shared" si="15"/>
        <v>555.20000000000005</v>
      </c>
      <c r="P22" s="140">
        <f t="shared" si="15"/>
        <v>663.8959000000001</v>
      </c>
      <c r="Q22" s="142">
        <f>Q20-Q21</f>
        <v>663.8959000000001</v>
      </c>
      <c r="R22" s="141">
        <f t="shared" si="15"/>
        <v>4684.3320000000003</v>
      </c>
      <c r="S22" s="140">
        <f t="shared" si="15"/>
        <v>4684.3320000000003</v>
      </c>
      <c r="T22" s="140">
        <f t="shared" si="15"/>
        <v>4631.9670000000006</v>
      </c>
      <c r="U22" s="140">
        <f t="shared" si="15"/>
        <v>4631.9670000000006</v>
      </c>
      <c r="V22" s="140">
        <f t="shared" si="15"/>
        <v>-5</v>
      </c>
      <c r="W22" s="140">
        <f t="shared" si="15"/>
        <v>-5</v>
      </c>
      <c r="X22" s="143">
        <f t="shared" si="15"/>
        <v>9.3507499999999966E-2</v>
      </c>
      <c r="Y22" s="143">
        <f t="shared" si="15"/>
        <v>9.3507499999999966E-2</v>
      </c>
      <c r="Z22" s="140">
        <f t="shared" si="15"/>
        <v>-81</v>
      </c>
      <c r="AA22" s="140">
        <f t="shared" si="15"/>
        <v>-81</v>
      </c>
      <c r="AB22" s="140">
        <f t="shared" si="15"/>
        <v>7</v>
      </c>
      <c r="AC22" s="138">
        <f t="shared" si="15"/>
        <v>7</v>
      </c>
    </row>
    <row r="23" spans="1:29" ht="12.75" customHeight="1" x14ac:dyDescent="0.25"/>
    <row r="24" spans="1:29" s="150" customFormat="1" ht="72.75" customHeight="1" x14ac:dyDescent="0.45">
      <c r="A24" s="146" t="s">
        <v>35</v>
      </c>
      <c r="B24" s="147">
        <v>210</v>
      </c>
      <c r="C24" s="147">
        <v>36.519047619047619</v>
      </c>
      <c r="D24" s="147"/>
      <c r="E24" s="147">
        <v>8929</v>
      </c>
      <c r="F24" s="147"/>
      <c r="G24" s="147">
        <v>5165</v>
      </c>
      <c r="H24" s="147"/>
      <c r="I24" s="147">
        <v>3212</v>
      </c>
      <c r="J24" s="147"/>
      <c r="K24" s="147">
        <v>492</v>
      </c>
      <c r="L24" s="148"/>
      <c r="M24" s="148">
        <v>60</v>
      </c>
      <c r="N24" s="149"/>
      <c r="O24" s="149">
        <v>35421.4</v>
      </c>
      <c r="P24" s="149"/>
      <c r="Q24" s="149">
        <v>23362.550239999997</v>
      </c>
      <c r="R24" s="148"/>
      <c r="S24" s="148">
        <v>3206.1174000000005</v>
      </c>
      <c r="T24" s="147"/>
      <c r="U24" s="147">
        <v>2692.3249000000001</v>
      </c>
      <c r="V24" s="147"/>
      <c r="W24" s="147">
        <v>447</v>
      </c>
      <c r="X24" s="147"/>
      <c r="Y24" s="147">
        <v>26.964519999999997</v>
      </c>
      <c r="Z24" s="147"/>
      <c r="AA24" s="147">
        <v>44516</v>
      </c>
      <c r="AB24" s="147"/>
      <c r="AC24" s="147">
        <v>1040</v>
      </c>
    </row>
    <row r="25" spans="1:29" s="150" customFormat="1" ht="57.75" customHeight="1" x14ac:dyDescent="0.45">
      <c r="A25" s="151" t="s">
        <v>36</v>
      </c>
      <c r="B25" s="152"/>
      <c r="C25" s="152"/>
      <c r="D25" s="152"/>
      <c r="E25" s="152">
        <f>E20-E24</f>
        <v>-8698</v>
      </c>
      <c r="F25" s="152"/>
      <c r="G25" s="152">
        <f t="shared" ref="G25:AC25" si="16">G20-G24</f>
        <v>-5036</v>
      </c>
      <c r="H25" s="152"/>
      <c r="I25" s="152">
        <f t="shared" si="16"/>
        <v>-3133</v>
      </c>
      <c r="J25" s="152"/>
      <c r="K25" s="152">
        <f t="shared" si="16"/>
        <v>-471</v>
      </c>
      <c r="L25" s="152"/>
      <c r="M25" s="152">
        <f t="shared" si="16"/>
        <v>-58</v>
      </c>
      <c r="N25" s="152"/>
      <c r="O25" s="152">
        <f t="shared" si="16"/>
        <v>-34105.9</v>
      </c>
      <c r="P25" s="152"/>
      <c r="Q25" s="152">
        <f t="shared" si="16"/>
        <v>-22002.254339999996</v>
      </c>
      <c r="R25" s="152"/>
      <c r="S25" s="152">
        <f t="shared" si="16"/>
        <v>2783.1145999999994</v>
      </c>
      <c r="T25" s="152"/>
      <c r="U25" s="152">
        <f t="shared" si="16"/>
        <v>3239.6421000000005</v>
      </c>
      <c r="V25" s="152"/>
      <c r="W25" s="152">
        <f t="shared" si="16"/>
        <v>-442</v>
      </c>
      <c r="X25" s="152"/>
      <c r="Y25" s="152">
        <f t="shared" si="16"/>
        <v>-26.591012499999998</v>
      </c>
      <c r="Z25" s="152"/>
      <c r="AA25" s="152">
        <f t="shared" si="16"/>
        <v>-44090</v>
      </c>
      <c r="AB25" s="152"/>
      <c r="AC25" s="152">
        <f t="shared" si="16"/>
        <v>-1027</v>
      </c>
    </row>
    <row r="29" spans="1:29" x14ac:dyDescent="0.25">
      <c r="K29" s="153"/>
    </row>
    <row r="33" spans="1:25" ht="31.5" customHeight="1" x14ac:dyDescent="0.3">
      <c r="A33" s="595" t="s">
        <v>37</v>
      </c>
      <c r="B33" s="596"/>
      <c r="C33" s="596"/>
      <c r="D33" s="596"/>
      <c r="E33" s="596"/>
      <c r="F33" s="596"/>
      <c r="G33" s="596"/>
      <c r="H33" s="596"/>
      <c r="I33" s="596"/>
      <c r="J33" s="596"/>
      <c r="K33" s="596"/>
      <c r="L33" s="596"/>
      <c r="M33" s="596"/>
      <c r="N33" s="596"/>
      <c r="O33" s="596"/>
      <c r="V33" s="597" t="s">
        <v>38</v>
      </c>
      <c r="W33" s="597"/>
      <c r="X33" s="597"/>
      <c r="Y33" s="597"/>
    </row>
  </sheetData>
  <mergeCells count="36">
    <mergeCell ref="Z7:AA7"/>
    <mergeCell ref="AB7:AC7"/>
    <mergeCell ref="A33:O33"/>
    <mergeCell ref="V33:Y33"/>
    <mergeCell ref="N7:O7"/>
    <mergeCell ref="P7:Q7"/>
    <mergeCell ref="R7:S7"/>
    <mergeCell ref="T7:U7"/>
    <mergeCell ref="V7:W7"/>
    <mergeCell ref="X7:Y7"/>
    <mergeCell ref="D7:E7"/>
    <mergeCell ref="F7:G7"/>
    <mergeCell ref="H7:I7"/>
    <mergeCell ref="J7:K7"/>
    <mergeCell ref="L7:M7"/>
    <mergeCell ref="AB5:AC6"/>
    <mergeCell ref="F6:G6"/>
    <mergeCell ref="H6:I6"/>
    <mergeCell ref="J6:K6"/>
    <mergeCell ref="L6:M6"/>
    <mergeCell ref="A2:AC2"/>
    <mergeCell ref="H3:I3"/>
    <mergeCell ref="A4:A6"/>
    <mergeCell ref="B4:B6"/>
    <mergeCell ref="C4:C6"/>
    <mergeCell ref="D4:M4"/>
    <mergeCell ref="N4:O6"/>
    <mergeCell ref="P4:Q6"/>
    <mergeCell ref="R4:S6"/>
    <mergeCell ref="T4:U6"/>
    <mergeCell ref="V4:W6"/>
    <mergeCell ref="X4:AC4"/>
    <mergeCell ref="D5:E6"/>
    <mergeCell ref="F5:M5"/>
    <mergeCell ref="X5:Y6"/>
    <mergeCell ref="Z5:AA6"/>
  </mergeCells>
  <printOptions horizontalCentered="1"/>
  <pageMargins left="0.23622047244094491" right="0.23622047244094491" top="0.74803149606299213" bottom="0.74803149606299213" header="0" footer="0"/>
  <pageSetup paperSize="9" scale="2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36"/>
  <sheetViews>
    <sheetView view="pageBreakPreview" zoomScale="32" zoomScaleNormal="40" zoomScaleSheetLayoutView="32" workbookViewId="0">
      <pane ySplit="12" topLeftCell="A13" activePane="bottomLeft" state="frozen"/>
      <selection pane="bottomLeft" activeCell="P14" sqref="P14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31" width="9.140625" style="5"/>
    <col min="32" max="32" width="18.42578125" style="5" bestFit="1" customWidth="1"/>
    <col min="33" max="33" width="21.140625" style="5" bestFit="1" customWidth="1"/>
    <col min="34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2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2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2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2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2" s="6" customFormat="1" ht="38.25" customHeight="1" thickBot="1" x14ac:dyDescent="0.4">
      <c r="A6" s="7"/>
      <c r="B6" s="7"/>
      <c r="C6" s="7"/>
      <c r="D6" s="7"/>
      <c r="E6" s="7"/>
      <c r="F6" s="7"/>
      <c r="G6" s="7"/>
      <c r="H6" s="556" t="s">
        <v>1</v>
      </c>
      <c r="I6" s="556"/>
      <c r="J6" s="8">
        <v>43008</v>
      </c>
      <c r="K6" s="492" t="s">
        <v>2</v>
      </c>
      <c r="L6" s="8">
        <v>43014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2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82" t="s">
        <v>53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2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2" ht="129.75" customHeight="1" thickBot="1" x14ac:dyDescent="0.3">
      <c r="A9" s="559"/>
      <c r="B9" s="562"/>
      <c r="C9" s="565"/>
      <c r="D9" s="558"/>
      <c r="E9" s="585"/>
      <c r="F9" s="588" t="s">
        <v>54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2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2" ht="45.75" customHeight="1" thickBot="1" x14ac:dyDescent="0.3">
      <c r="A11" s="16"/>
      <c r="B11" s="13"/>
      <c r="C11" s="14"/>
      <c r="D11" s="513"/>
      <c r="E11" s="515"/>
      <c r="F11" s="516"/>
      <c r="G11" s="517"/>
      <c r="H11" s="21"/>
      <c r="I11" s="21"/>
      <c r="J11" s="518"/>
      <c r="K11" s="518"/>
      <c r="L11" s="518"/>
      <c r="M11" s="515"/>
      <c r="N11" s="23"/>
      <c r="O11" s="24"/>
      <c r="P11" s="511"/>
      <c r="Q11" s="512"/>
      <c r="R11" s="513"/>
      <c r="S11" s="514"/>
      <c r="T11" s="513"/>
      <c r="U11" s="514"/>
      <c r="V11" s="513"/>
      <c r="W11" s="514"/>
      <c r="X11" s="513"/>
      <c r="Y11" s="514"/>
      <c r="Z11" s="513"/>
      <c r="AA11" s="514"/>
      <c r="AB11" s="513"/>
      <c r="AC11" s="515"/>
    </row>
    <row r="12" spans="1:32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2" s="60" customFormat="1" ht="69.95" customHeight="1" x14ac:dyDescent="0.4">
      <c r="A13" s="39" t="s">
        <v>23</v>
      </c>
      <c r="B13" s="40">
        <v>45</v>
      </c>
      <c r="C13" s="41">
        <f>E13/B13</f>
        <v>55.222222222222221</v>
      </c>
      <c r="D13" s="42">
        <f t="shared" ref="D13:E23" si="0">F13+H13+J13+L13</f>
        <v>48</v>
      </c>
      <c r="E13" s="43">
        <f t="shared" si="0"/>
        <v>2485</v>
      </c>
      <c r="F13" s="44">
        <v>14</v>
      </c>
      <c r="G13" s="45">
        <f>F13+'29.09.2017'!G13</f>
        <v>1208</v>
      </c>
      <c r="H13" s="46">
        <v>20</v>
      </c>
      <c r="I13" s="47">
        <f>H13+'29.09.2017'!I13</f>
        <v>1083</v>
      </c>
      <c r="J13" s="46">
        <v>14</v>
      </c>
      <c r="K13" s="47">
        <f>J13+'29.09.2017'!K13</f>
        <v>157</v>
      </c>
      <c r="L13" s="46">
        <v>0</v>
      </c>
      <c r="M13" s="43">
        <f>L13+'29.09.2017'!M13</f>
        <v>37</v>
      </c>
      <c r="N13" s="48">
        <v>93</v>
      </c>
      <c r="O13" s="377">
        <f>N13+'29.09.2017'!O13</f>
        <v>17626.2</v>
      </c>
      <c r="P13" s="84">
        <v>98.876429999999999</v>
      </c>
      <c r="Q13" s="407">
        <f>P13+'29.09.2017'!Q13</f>
        <v>8426.2689000000009</v>
      </c>
      <c r="R13" s="329">
        <v>0</v>
      </c>
      <c r="S13" s="53">
        <f>R13+'29.09.2017'!S13</f>
        <v>1409.3390000000002</v>
      </c>
      <c r="T13" s="42">
        <v>0</v>
      </c>
      <c r="U13" s="474">
        <f>T13+'29.09.2017'!U13</f>
        <v>1350.8139999999999</v>
      </c>
      <c r="V13" s="54">
        <v>0</v>
      </c>
      <c r="W13" s="55">
        <f>V13+'29.09.2017'!W13</f>
        <v>136</v>
      </c>
      <c r="X13" s="56">
        <v>1.9E-2</v>
      </c>
      <c r="Y13" s="57">
        <f>X13+'29.09.2017'!Y13</f>
        <v>5.4358174999999997</v>
      </c>
      <c r="Z13" s="42">
        <v>419</v>
      </c>
      <c r="AA13" s="365">
        <f>Z13+'29.09.2017'!AA13</f>
        <v>25942</v>
      </c>
      <c r="AB13" s="56">
        <v>1</v>
      </c>
      <c r="AC13" s="59">
        <f>AB13+'29.09.2017'!AC13</f>
        <v>216</v>
      </c>
      <c r="AF13" s="510"/>
    </row>
    <row r="14" spans="1:32" s="72" customFormat="1" ht="69.95" customHeight="1" x14ac:dyDescent="0.4">
      <c r="A14" s="61" t="s">
        <v>24</v>
      </c>
      <c r="B14" s="62">
        <v>7</v>
      </c>
      <c r="C14" s="63">
        <f>E14/B14</f>
        <v>66</v>
      </c>
      <c r="D14" s="64">
        <f t="shared" si="0"/>
        <v>7</v>
      </c>
      <c r="E14" s="65">
        <f t="shared" si="0"/>
        <v>462</v>
      </c>
      <c r="F14" s="66">
        <v>5</v>
      </c>
      <c r="G14" s="45">
        <f>F14+'29.09.2017'!G14</f>
        <v>115</v>
      </c>
      <c r="H14" s="67">
        <v>2</v>
      </c>
      <c r="I14" s="47">
        <f>H14+'29.09.2017'!I14</f>
        <v>345</v>
      </c>
      <c r="J14" s="68">
        <v>0</v>
      </c>
      <c r="K14" s="47">
        <f>J14+'29.09.2017'!K14</f>
        <v>2</v>
      </c>
      <c r="L14" s="68">
        <v>0</v>
      </c>
      <c r="M14" s="43">
        <f>L14+'29.09.2017'!M14</f>
        <v>0</v>
      </c>
      <c r="N14" s="69">
        <v>10.1</v>
      </c>
      <c r="O14" s="377">
        <f>N14+'29.09.2017'!O14</f>
        <v>2434.46</v>
      </c>
      <c r="P14" s="84">
        <v>0</v>
      </c>
      <c r="Q14" s="407">
        <f>P14+'29.09.2017'!Q14</f>
        <v>1675.0599999999997</v>
      </c>
      <c r="R14" s="70">
        <v>5.6680000000000001</v>
      </c>
      <c r="S14" s="53">
        <f>R14+'29.09.2017'!S14</f>
        <v>28.083000000000002</v>
      </c>
      <c r="T14" s="42">
        <v>0</v>
      </c>
      <c r="U14" s="474">
        <f>T14+'29.09.2017'!U14</f>
        <v>22.81</v>
      </c>
      <c r="V14" s="42">
        <v>0</v>
      </c>
      <c r="W14" s="55">
        <f>V14+'29.09.2017'!W14</f>
        <v>14</v>
      </c>
      <c r="X14" s="42">
        <v>1.7100000000000001E-2</v>
      </c>
      <c r="Y14" s="57">
        <f>X14+'29.09.2017'!Y14</f>
        <v>1.2542</v>
      </c>
      <c r="Z14" s="42">
        <v>6</v>
      </c>
      <c r="AA14" s="365">
        <f>Z14+'29.09.2017'!AA14</f>
        <v>470</v>
      </c>
      <c r="AB14" s="42">
        <v>2</v>
      </c>
      <c r="AC14" s="59">
        <f>AB14+'29.09.2017'!AC14</f>
        <v>24</v>
      </c>
      <c r="AD14" s="71"/>
    </row>
    <row r="15" spans="1:32" s="304" customFormat="1" ht="69.95" customHeight="1" x14ac:dyDescent="0.4">
      <c r="A15" s="96" t="s">
        <v>25</v>
      </c>
      <c r="B15" s="97">
        <v>47</v>
      </c>
      <c r="C15" s="98">
        <f t="shared" ref="C15:C22" si="1">E15/B15</f>
        <v>58.276595744680854</v>
      </c>
      <c r="D15" s="301">
        <f>F15+H15+J15+L15</f>
        <v>67</v>
      </c>
      <c r="E15" s="316">
        <f>G15+I15+K15+M15</f>
        <v>2739</v>
      </c>
      <c r="F15" s="317">
        <v>34</v>
      </c>
      <c r="G15" s="45">
        <f>F15+'29.09.2017'!G15</f>
        <v>1868</v>
      </c>
      <c r="H15" s="318">
        <v>30</v>
      </c>
      <c r="I15" s="47">
        <f>H15+'29.09.2017'!I15</f>
        <v>753</v>
      </c>
      <c r="J15" s="318">
        <v>3</v>
      </c>
      <c r="K15" s="47">
        <f>J15+'29.09.2017'!K15</f>
        <v>118</v>
      </c>
      <c r="L15" s="318">
        <v>0</v>
      </c>
      <c r="M15" s="43">
        <f>L15+'29.09.2017'!M15</f>
        <v>0</v>
      </c>
      <c r="N15" s="317">
        <v>405</v>
      </c>
      <c r="O15" s="377">
        <f>N15+'29.09.2017'!O15</f>
        <v>8563.5</v>
      </c>
      <c r="P15" s="84">
        <v>174.11099999999999</v>
      </c>
      <c r="Q15" s="407">
        <f>P15+'29.09.2017'!Q15</f>
        <v>6908.2588200000018</v>
      </c>
      <c r="R15" s="329">
        <v>14.959</v>
      </c>
      <c r="S15" s="53">
        <f>R15+'29.09.2017'!S15</f>
        <v>690.16300000000001</v>
      </c>
      <c r="T15" s="85">
        <v>14.959</v>
      </c>
      <c r="U15" s="474">
        <f>T15+'29.09.2017'!U15</f>
        <v>710.94600000000003</v>
      </c>
      <c r="V15" s="85">
        <v>0</v>
      </c>
      <c r="W15" s="55">
        <f>V15+'29.09.2017'!W15</f>
        <v>124</v>
      </c>
      <c r="X15" s="395">
        <v>3.5999999999999997E-2</v>
      </c>
      <c r="Y15" s="57">
        <f>X15+'29.09.2017'!Y15</f>
        <v>7.9758285000000004</v>
      </c>
      <c r="Z15" s="85">
        <v>63</v>
      </c>
      <c r="AA15" s="365">
        <f>Z15+'29.09.2017'!AA15</f>
        <v>19882</v>
      </c>
      <c r="AB15" s="85">
        <v>13</v>
      </c>
      <c r="AC15" s="59">
        <f>AB15+'29.09.2017'!AC15</f>
        <v>387</v>
      </c>
    </row>
    <row r="16" spans="1:32" s="304" customFormat="1" ht="69.95" customHeight="1" x14ac:dyDescent="0.4">
      <c r="A16" s="96" t="s">
        <v>26</v>
      </c>
      <c r="B16" s="97">
        <v>34</v>
      </c>
      <c r="C16" s="98">
        <f t="shared" si="1"/>
        <v>62.5</v>
      </c>
      <c r="D16" s="301">
        <f>F16+H16+J16+L16</f>
        <v>64</v>
      </c>
      <c r="E16" s="303">
        <f t="shared" si="0"/>
        <v>2125</v>
      </c>
      <c r="F16" s="44">
        <v>24</v>
      </c>
      <c r="G16" s="45">
        <f>F16+'29.09.2017'!G16</f>
        <v>1041</v>
      </c>
      <c r="H16" s="46">
        <v>36</v>
      </c>
      <c r="I16" s="47">
        <f>H16+'29.09.2017'!I16</f>
        <v>897</v>
      </c>
      <c r="J16" s="46">
        <v>4</v>
      </c>
      <c r="K16" s="47">
        <f>J16+'29.09.2017'!K16</f>
        <v>171</v>
      </c>
      <c r="L16" s="46">
        <v>0</v>
      </c>
      <c r="M16" s="43">
        <f>L16+'29.09.2017'!M16</f>
        <v>16</v>
      </c>
      <c r="N16" s="328">
        <v>170.7</v>
      </c>
      <c r="O16" s="377">
        <f>N16+'29.09.2017'!O16</f>
        <v>6864.0000000000009</v>
      </c>
      <c r="P16" s="84">
        <v>132.80000000000001</v>
      </c>
      <c r="Q16" s="407">
        <f>P16+'29.09.2017'!Q16</f>
        <v>5458.4480000000003</v>
      </c>
      <c r="R16" s="70">
        <v>5.36</v>
      </c>
      <c r="S16" s="53">
        <f>R16+'29.09.2017'!S16</f>
        <v>481.92999999999995</v>
      </c>
      <c r="T16" s="85">
        <v>3.234</v>
      </c>
      <c r="U16" s="474">
        <f>T16+'29.09.2017'!U16</f>
        <v>294.10200000000003</v>
      </c>
      <c r="V16" s="85">
        <v>6</v>
      </c>
      <c r="W16" s="55">
        <f>V16+'29.09.2017'!W16</f>
        <v>191</v>
      </c>
      <c r="X16" s="395">
        <v>8.1189999999999998E-2</v>
      </c>
      <c r="Y16" s="57">
        <f>X16+'29.09.2017'!Y16</f>
        <v>8.8108799999999992</v>
      </c>
      <c r="Z16" s="85">
        <v>38</v>
      </c>
      <c r="AA16" s="365">
        <f>Z16+'29.09.2017'!AA16</f>
        <v>6304</v>
      </c>
      <c r="AB16" s="85">
        <v>9</v>
      </c>
      <c r="AC16" s="59">
        <f>AB16+'29.09.2017'!AC16</f>
        <v>329</v>
      </c>
    </row>
    <row r="17" spans="1:33" s="71" customFormat="1" ht="69.95" customHeight="1" x14ac:dyDescent="0.4">
      <c r="A17" s="73" t="s">
        <v>27</v>
      </c>
      <c r="B17" s="74">
        <v>25</v>
      </c>
      <c r="C17" s="75">
        <f t="shared" si="1"/>
        <v>31</v>
      </c>
      <c r="D17" s="56">
        <f t="shared" si="0"/>
        <v>20</v>
      </c>
      <c r="E17" s="82">
        <f t="shared" si="0"/>
        <v>775</v>
      </c>
      <c r="F17" s="76">
        <v>3</v>
      </c>
      <c r="G17" s="45">
        <f>F17+'29.09.2017'!G17</f>
        <v>353</v>
      </c>
      <c r="H17" s="77">
        <v>13</v>
      </c>
      <c r="I17" s="47">
        <f>H17+'29.09.2017'!I17</f>
        <v>362</v>
      </c>
      <c r="J17" s="77">
        <v>4</v>
      </c>
      <c r="K17" s="47">
        <f>J17+'29.09.2017'!K17</f>
        <v>59</v>
      </c>
      <c r="L17" s="77">
        <v>0</v>
      </c>
      <c r="M17" s="43">
        <f>L17+'29.09.2017'!M17</f>
        <v>1</v>
      </c>
      <c r="N17" s="83">
        <v>24</v>
      </c>
      <c r="O17" s="377">
        <f>N17+'29.09.2017'!O17</f>
        <v>2471</v>
      </c>
      <c r="P17" s="84">
        <v>70</v>
      </c>
      <c r="Q17" s="407">
        <f>P17+'29.09.2017'!Q17</f>
        <v>2147.7242200000001</v>
      </c>
      <c r="R17" s="70">
        <v>0</v>
      </c>
      <c r="S17" s="53">
        <f>R17+'29.09.2017'!S17</f>
        <v>96.560999999999993</v>
      </c>
      <c r="T17" s="52">
        <v>0</v>
      </c>
      <c r="U17" s="474">
        <f>T17+'29.09.2017'!U17</f>
        <v>14.237209999999999</v>
      </c>
      <c r="V17" s="42">
        <v>0</v>
      </c>
      <c r="W17" s="55">
        <f>V17+'29.09.2017'!W17</f>
        <v>3</v>
      </c>
      <c r="X17" s="406">
        <v>0</v>
      </c>
      <c r="Y17" s="57">
        <f>X17+'29.09.2017'!Y17</f>
        <v>1.5623980000000004</v>
      </c>
      <c r="Z17" s="85">
        <v>1</v>
      </c>
      <c r="AA17" s="365">
        <f>Z17+'29.09.2017'!AA17</f>
        <v>439</v>
      </c>
      <c r="AB17" s="56">
        <v>0</v>
      </c>
      <c r="AC17" s="59">
        <f>AB17+'29.09.2017'!AC17</f>
        <v>12</v>
      </c>
    </row>
    <row r="18" spans="1:33" s="72" customFormat="1" ht="69.95" customHeight="1" x14ac:dyDescent="0.4">
      <c r="A18" s="61" t="s">
        <v>28</v>
      </c>
      <c r="B18" s="62">
        <v>14</v>
      </c>
      <c r="C18" s="63">
        <f t="shared" si="1"/>
        <v>40.785714285714285</v>
      </c>
      <c r="D18" s="64">
        <f t="shared" si="0"/>
        <v>15</v>
      </c>
      <c r="E18" s="78">
        <f t="shared" si="0"/>
        <v>571</v>
      </c>
      <c r="F18" s="86">
        <v>9</v>
      </c>
      <c r="G18" s="45">
        <f>F18+'29.09.2017'!G18</f>
        <v>461</v>
      </c>
      <c r="H18" s="68">
        <v>5</v>
      </c>
      <c r="I18" s="47">
        <f>H18+'29.09.2017'!I18</f>
        <v>69</v>
      </c>
      <c r="J18" s="87">
        <v>1</v>
      </c>
      <c r="K18" s="47">
        <f>J18+'29.09.2017'!K18</f>
        <v>15</v>
      </c>
      <c r="L18" s="87">
        <v>0</v>
      </c>
      <c r="M18" s="43">
        <f>L18+'29.09.2017'!M18</f>
        <v>26</v>
      </c>
      <c r="N18" s="88">
        <v>29.4</v>
      </c>
      <c r="O18" s="377">
        <f>N18+'29.09.2017'!O18</f>
        <v>1741.1000000000004</v>
      </c>
      <c r="P18" s="84">
        <v>227.4</v>
      </c>
      <c r="Q18" s="407">
        <f>P18+'29.09.2017'!Q18</f>
        <v>1341.8000000000002</v>
      </c>
      <c r="R18" s="79">
        <v>0</v>
      </c>
      <c r="S18" s="53">
        <f>R18+'29.09.2017'!S18</f>
        <v>5927.01</v>
      </c>
      <c r="T18" s="80">
        <v>0</v>
      </c>
      <c r="U18" s="474">
        <f>T18+'29.09.2017'!U18</f>
        <v>6477.8325300000006</v>
      </c>
      <c r="V18" s="64">
        <v>0</v>
      </c>
      <c r="W18" s="55">
        <f>V18+'29.09.2017'!W18</f>
        <v>0</v>
      </c>
      <c r="X18" s="64">
        <v>3.2000000000000001E-2</v>
      </c>
      <c r="Y18" s="57">
        <f>X18+'29.09.2017'!Y18</f>
        <v>3.1990000000000003</v>
      </c>
      <c r="Z18" s="64">
        <v>25</v>
      </c>
      <c r="AA18" s="365">
        <f>Z18+'29.09.2017'!AA18</f>
        <v>1383</v>
      </c>
      <c r="AB18" s="64">
        <v>1</v>
      </c>
      <c r="AC18" s="59">
        <f>AB18+'29.09.2017'!AC18</f>
        <v>120</v>
      </c>
      <c r="AD18" s="71"/>
      <c r="AE18" s="71"/>
      <c r="AG18" s="491"/>
    </row>
    <row r="19" spans="1:33" s="72" customFormat="1" ht="69.95" customHeight="1" x14ac:dyDescent="0.4">
      <c r="A19" s="61" t="s">
        <v>29</v>
      </c>
      <c r="B19" s="91">
        <v>9</v>
      </c>
      <c r="C19" s="63">
        <f t="shared" si="1"/>
        <v>66.777777777777771</v>
      </c>
      <c r="D19" s="80">
        <f t="shared" si="0"/>
        <v>25</v>
      </c>
      <c r="E19" s="92">
        <f t="shared" si="0"/>
        <v>601</v>
      </c>
      <c r="F19" s="66">
        <v>10</v>
      </c>
      <c r="G19" s="45">
        <f>F19+'29.09.2017'!G19</f>
        <v>360</v>
      </c>
      <c r="H19" s="68">
        <v>10</v>
      </c>
      <c r="I19" s="47">
        <f>H19+'29.09.2017'!I19</f>
        <v>171</v>
      </c>
      <c r="J19" s="68">
        <v>5</v>
      </c>
      <c r="K19" s="47">
        <f>J19+'29.09.2017'!K19</f>
        <v>47</v>
      </c>
      <c r="L19" s="68">
        <v>0</v>
      </c>
      <c r="M19" s="43">
        <f>L19+'29.09.2017'!M19</f>
        <v>23</v>
      </c>
      <c r="N19" s="69">
        <v>35</v>
      </c>
      <c r="O19" s="377">
        <f>N19+'29.09.2017'!O19</f>
        <v>1440.5</v>
      </c>
      <c r="P19" s="406">
        <v>22.231999999999999</v>
      </c>
      <c r="Q19" s="407">
        <f>P19+'29.09.2017'!Q19</f>
        <v>1106.5693999999999</v>
      </c>
      <c r="R19" s="81">
        <v>0</v>
      </c>
      <c r="S19" s="53">
        <f>R19+'29.09.2017'!S19</f>
        <v>55.824999999999996</v>
      </c>
      <c r="T19" s="93">
        <v>0</v>
      </c>
      <c r="U19" s="474">
        <f>T19+'29.09.2017'!U19</f>
        <v>40.6</v>
      </c>
      <c r="V19" s="94">
        <v>0</v>
      </c>
      <c r="W19" s="55">
        <f>V19+'29.09.2017'!W19</f>
        <v>7</v>
      </c>
      <c r="X19" s="95">
        <v>3.1E-2</v>
      </c>
      <c r="Y19" s="57">
        <f>X19+'29.09.2017'!Y19</f>
        <v>0.93569999999999998</v>
      </c>
      <c r="Z19" s="79">
        <v>29</v>
      </c>
      <c r="AA19" s="365">
        <f>Z19+'29.09.2017'!AA19</f>
        <v>1372</v>
      </c>
      <c r="AB19" s="80">
        <v>4</v>
      </c>
      <c r="AC19" s="59">
        <f>AB19+'29.09.2017'!AC19</f>
        <v>154</v>
      </c>
      <c r="AD19" s="71"/>
    </row>
    <row r="20" spans="1:33" s="72" customFormat="1" ht="69.95" customHeight="1" x14ac:dyDescent="0.4">
      <c r="A20" s="96" t="s">
        <v>30</v>
      </c>
      <c r="B20" s="97">
        <v>10</v>
      </c>
      <c r="C20" s="98">
        <f t="shared" si="1"/>
        <v>58</v>
      </c>
      <c r="D20" s="301">
        <f t="shared" si="0"/>
        <v>38</v>
      </c>
      <c r="E20" s="303">
        <f t="shared" si="0"/>
        <v>580</v>
      </c>
      <c r="F20" s="317">
        <v>2</v>
      </c>
      <c r="G20" s="45">
        <f>F20+'29.09.2017'!G20</f>
        <v>234</v>
      </c>
      <c r="H20" s="318">
        <v>36</v>
      </c>
      <c r="I20" s="47">
        <f>H20+'29.09.2017'!I20</f>
        <v>297</v>
      </c>
      <c r="J20" s="77">
        <v>0</v>
      </c>
      <c r="K20" s="47">
        <f>J20+'29.09.2017'!K20</f>
        <v>49</v>
      </c>
      <c r="L20" s="318">
        <v>0</v>
      </c>
      <c r="M20" s="43">
        <f>L20+'29.09.2017'!M20</f>
        <v>0</v>
      </c>
      <c r="N20" s="317">
        <v>5</v>
      </c>
      <c r="O20" s="377">
        <f>N20+'29.09.2017'!O20</f>
        <v>3083</v>
      </c>
      <c r="P20" s="84">
        <v>4</v>
      </c>
      <c r="Q20" s="407">
        <f>P20+'29.09.2017'!Q20</f>
        <v>2531</v>
      </c>
      <c r="R20" s="351">
        <v>0</v>
      </c>
      <c r="S20" s="53">
        <f>R20+'29.09.2017'!S20</f>
        <v>32.700000000000003</v>
      </c>
      <c r="T20" s="351">
        <v>0</v>
      </c>
      <c r="U20" s="474">
        <f>T20+'29.09.2017'!U20</f>
        <v>21.929999999999996</v>
      </c>
      <c r="V20" s="299">
        <v>0</v>
      </c>
      <c r="W20" s="55">
        <f>V20+'29.09.2017'!W20</f>
        <v>4</v>
      </c>
      <c r="X20" s="301">
        <v>0</v>
      </c>
      <c r="Y20" s="57">
        <f>X20+'29.09.2017'!Y20</f>
        <v>1.2309999999999994</v>
      </c>
      <c r="Z20" s="301">
        <v>2</v>
      </c>
      <c r="AA20" s="365">
        <f>Z20+'29.09.2017'!AA20</f>
        <v>721</v>
      </c>
      <c r="AB20" s="301">
        <v>0</v>
      </c>
      <c r="AC20" s="59">
        <f>AB20+'29.09.2017'!AC20</f>
        <v>67</v>
      </c>
    </row>
    <row r="21" spans="1:33" s="90" customFormat="1" ht="69.95" customHeight="1" x14ac:dyDescent="0.4">
      <c r="A21" s="102" t="s">
        <v>31</v>
      </c>
      <c r="B21" s="91">
        <v>7</v>
      </c>
      <c r="C21" s="103">
        <f t="shared" si="1"/>
        <v>31.714285714285715</v>
      </c>
      <c r="D21" s="80">
        <f t="shared" si="0"/>
        <v>6</v>
      </c>
      <c r="E21" s="92">
        <f t="shared" si="0"/>
        <v>222</v>
      </c>
      <c r="F21" s="66">
        <v>0</v>
      </c>
      <c r="G21" s="45">
        <f>F21+'29.09.2017'!G21</f>
        <v>64</v>
      </c>
      <c r="H21" s="67">
        <v>6</v>
      </c>
      <c r="I21" s="47">
        <f>H21+'29.09.2017'!I21</f>
        <v>152</v>
      </c>
      <c r="J21" s="68">
        <v>0</v>
      </c>
      <c r="K21" s="47">
        <f>J21+'29.09.2017'!K21</f>
        <v>6</v>
      </c>
      <c r="L21" s="68">
        <v>0</v>
      </c>
      <c r="M21" s="43">
        <f>L21+'29.09.2017'!M21</f>
        <v>0</v>
      </c>
      <c r="N21" s="69">
        <v>18</v>
      </c>
      <c r="O21" s="377">
        <f>N21+'29.09.2017'!O21</f>
        <v>692</v>
      </c>
      <c r="P21" s="84">
        <v>3</v>
      </c>
      <c r="Q21" s="407">
        <f>P21+'29.09.2017'!Q21</f>
        <v>270.2</v>
      </c>
      <c r="R21" s="104">
        <v>0</v>
      </c>
      <c r="S21" s="53">
        <f>R21+'29.09.2017'!S21</f>
        <v>6.95</v>
      </c>
      <c r="T21" s="80">
        <v>0</v>
      </c>
      <c r="U21" s="474">
        <f>T21+'29.09.2017'!U21</f>
        <v>1.25</v>
      </c>
      <c r="V21" s="80">
        <v>0</v>
      </c>
      <c r="W21" s="55">
        <f>V21+'29.09.2017'!W21</f>
        <v>0</v>
      </c>
      <c r="X21" s="105">
        <v>0</v>
      </c>
      <c r="Y21" s="57">
        <f>X21+'29.09.2017'!Y21</f>
        <v>1.8778000000000003E-2</v>
      </c>
      <c r="Z21" s="80">
        <v>0</v>
      </c>
      <c r="AA21" s="365">
        <f>Z21+'29.09.2017'!AA21</f>
        <v>105</v>
      </c>
      <c r="AB21" s="80">
        <v>0</v>
      </c>
      <c r="AC21" s="59">
        <f>AB21+'29.09.2017'!AC21</f>
        <v>7</v>
      </c>
    </row>
    <row r="22" spans="1:33" s="304" customFormat="1" ht="69.95" customHeight="1" thickBot="1" x14ac:dyDescent="0.45">
      <c r="A22" s="106" t="s">
        <v>32</v>
      </c>
      <c r="B22" s="107">
        <v>7</v>
      </c>
      <c r="C22" s="108">
        <f t="shared" si="1"/>
        <v>25</v>
      </c>
      <c r="D22" s="80">
        <f t="shared" si="0"/>
        <v>4</v>
      </c>
      <c r="E22" s="109">
        <f t="shared" si="0"/>
        <v>175</v>
      </c>
      <c r="F22" s="110">
        <v>3</v>
      </c>
      <c r="G22" s="45">
        <f>F22+'29.09.2017'!G22</f>
        <v>123</v>
      </c>
      <c r="H22" s="111">
        <v>1</v>
      </c>
      <c r="I22" s="47">
        <f>H22+'29.09.2017'!I22</f>
        <v>49</v>
      </c>
      <c r="J22" s="111">
        <v>0</v>
      </c>
      <c r="K22" s="47">
        <f>J22+'29.09.2017'!K22</f>
        <v>2</v>
      </c>
      <c r="L22" s="111">
        <v>0</v>
      </c>
      <c r="M22" s="43">
        <f>L22+'29.09.2017'!M22</f>
        <v>1</v>
      </c>
      <c r="N22" s="110">
        <v>210.5</v>
      </c>
      <c r="O22" s="377">
        <f>N22+'29.09.2017'!O22</f>
        <v>1572.5</v>
      </c>
      <c r="P22" s="84">
        <v>9</v>
      </c>
      <c r="Q22" s="407">
        <f>P22+'29.09.2017'!Q22</f>
        <v>1041</v>
      </c>
      <c r="R22" s="113">
        <v>10.173</v>
      </c>
      <c r="S22" s="53">
        <f>R22+'29.09.2017'!S22</f>
        <v>109.74600000000001</v>
      </c>
      <c r="T22" s="114">
        <v>0</v>
      </c>
      <c r="U22" s="474">
        <f>T22+'29.09.2017'!U22</f>
        <v>62.403999999999996</v>
      </c>
      <c r="V22" s="114">
        <v>0</v>
      </c>
      <c r="W22" s="55">
        <f>V22+'29.09.2017'!W22</f>
        <v>4</v>
      </c>
      <c r="X22" s="114">
        <v>5.5800000000000002E-2</v>
      </c>
      <c r="Y22" s="57">
        <f>X22+'29.09.2017'!Y22</f>
        <v>0.35269999999999996</v>
      </c>
      <c r="Z22" s="114">
        <v>66</v>
      </c>
      <c r="AA22" s="365">
        <f>Z22+'29.09.2017'!AA22</f>
        <v>836</v>
      </c>
      <c r="AB22" s="114">
        <v>2</v>
      </c>
      <c r="AC22" s="59">
        <f>AB22+'29.09.2017'!AC22</f>
        <v>24</v>
      </c>
    </row>
    <row r="23" spans="1:33" s="60" customFormat="1" ht="69.95" customHeight="1" thickBot="1" x14ac:dyDescent="0.45">
      <c r="A23" s="116" t="s">
        <v>33</v>
      </c>
      <c r="B23" s="117">
        <f>B21+B20+B19+B18+B17+B16+B15+B14+B13+B22</f>
        <v>205</v>
      </c>
      <c r="C23" s="118">
        <f>E23/B23</f>
        <v>52.365853658536587</v>
      </c>
      <c r="D23" s="119">
        <f t="shared" si="0"/>
        <v>294</v>
      </c>
      <c r="E23" s="120">
        <f t="shared" si="0"/>
        <v>10735</v>
      </c>
      <c r="F23" s="121">
        <f t="shared" ref="F23:AC23" si="2">F22+F21+F20+F19+F18+F17+F16+F15+F14+F13</f>
        <v>104</v>
      </c>
      <c r="G23" s="121">
        <f t="shared" si="2"/>
        <v>5827</v>
      </c>
      <c r="H23" s="121">
        <f t="shared" si="2"/>
        <v>159</v>
      </c>
      <c r="I23" s="122">
        <f t="shared" si="2"/>
        <v>4178</v>
      </c>
      <c r="J23" s="121">
        <f t="shared" si="2"/>
        <v>31</v>
      </c>
      <c r="K23" s="122">
        <f>K22+K21+K20+K19+K18+K17+K16+K15+K14+K13</f>
        <v>626</v>
      </c>
      <c r="L23" s="121">
        <f t="shared" si="2"/>
        <v>0</v>
      </c>
      <c r="M23" s="121">
        <f t="shared" si="2"/>
        <v>104</v>
      </c>
      <c r="N23" s="123">
        <f t="shared" si="2"/>
        <v>1000.6999999999999</v>
      </c>
      <c r="O23" s="124">
        <f t="shared" si="2"/>
        <v>46488.26</v>
      </c>
      <c r="P23" s="125">
        <f>P22+P21+P20+P19+P18+P17+P16+P15+P14+P13</f>
        <v>741.41943000000003</v>
      </c>
      <c r="Q23" s="125">
        <f t="shared" si="2"/>
        <v>30906.329340000004</v>
      </c>
      <c r="R23" s="125">
        <f t="shared" si="2"/>
        <v>36.160000000000004</v>
      </c>
      <c r="S23" s="126">
        <f t="shared" si="2"/>
        <v>8838.3070000000007</v>
      </c>
      <c r="T23" s="125">
        <f t="shared" si="2"/>
        <v>18.192999999999998</v>
      </c>
      <c r="U23" s="125">
        <f t="shared" si="2"/>
        <v>8996.9257400000006</v>
      </c>
      <c r="V23" s="122">
        <f t="shared" si="2"/>
        <v>6</v>
      </c>
      <c r="W23" s="122">
        <f t="shared" si="2"/>
        <v>483</v>
      </c>
      <c r="X23" s="125">
        <f t="shared" si="2"/>
        <v>0.27209</v>
      </c>
      <c r="Y23" s="125">
        <f t="shared" si="2"/>
        <v>30.776301999999998</v>
      </c>
      <c r="Z23" s="122">
        <f t="shared" si="2"/>
        <v>649</v>
      </c>
      <c r="AA23" s="121">
        <f t="shared" si="2"/>
        <v>57454</v>
      </c>
      <c r="AB23" s="121">
        <f t="shared" si="2"/>
        <v>32</v>
      </c>
      <c r="AC23" s="121">
        <f t="shared" si="2"/>
        <v>1340</v>
      </c>
    </row>
    <row r="24" spans="1:33" s="337" customFormat="1" ht="57" customHeight="1" thickBot="1" x14ac:dyDescent="0.45">
      <c r="A24" s="330" t="s">
        <v>39</v>
      </c>
      <c r="B24" s="331">
        <v>207</v>
      </c>
      <c r="C24" s="332">
        <v>52.946859903381643</v>
      </c>
      <c r="D24" s="333">
        <v>236</v>
      </c>
      <c r="E24" s="334">
        <v>10960</v>
      </c>
      <c r="F24" s="335">
        <v>134</v>
      </c>
      <c r="G24" s="45">
        <v>6289</v>
      </c>
      <c r="H24" s="336">
        <v>87</v>
      </c>
      <c r="I24" s="336">
        <v>3984</v>
      </c>
      <c r="J24" s="336">
        <v>15</v>
      </c>
      <c r="K24" s="336">
        <v>611</v>
      </c>
      <c r="L24" s="336">
        <v>0</v>
      </c>
      <c r="M24" s="336">
        <v>76</v>
      </c>
      <c r="N24" s="336">
        <v>1495.1</v>
      </c>
      <c r="O24" s="336">
        <v>43348.100000000006</v>
      </c>
      <c r="P24" s="336">
        <v>1081.6789600000002</v>
      </c>
      <c r="Q24" s="336">
        <v>29432.328289999998</v>
      </c>
      <c r="R24" s="336">
        <v>3278.4619999999995</v>
      </c>
      <c r="S24" s="336">
        <v>6863.9571999999998</v>
      </c>
      <c r="T24" s="336">
        <v>44.927</v>
      </c>
      <c r="U24" s="336">
        <v>2973.2001</v>
      </c>
      <c r="V24" s="336">
        <v>5</v>
      </c>
      <c r="W24" s="336">
        <v>478</v>
      </c>
      <c r="X24" s="336">
        <v>0.54866000000000004</v>
      </c>
      <c r="Y24" s="336">
        <v>30.754068</v>
      </c>
      <c r="Z24" s="336">
        <v>486</v>
      </c>
      <c r="AA24" s="336">
        <v>48856</v>
      </c>
      <c r="AB24" s="336">
        <v>42</v>
      </c>
      <c r="AC24" s="336">
        <v>1342</v>
      </c>
    </row>
    <row r="25" spans="1:33" s="72" customFormat="1" ht="53.25" customHeight="1" thickBot="1" x14ac:dyDescent="0.45">
      <c r="A25" s="136" t="s">
        <v>34</v>
      </c>
      <c r="B25" s="137">
        <f>B23-B24</f>
        <v>-2</v>
      </c>
      <c r="C25" s="137">
        <f>C23-C24</f>
        <v>-0.58100624484505659</v>
      </c>
      <c r="D25" s="137">
        <f t="shared" ref="D25:AC25" si="3">D23-D24</f>
        <v>58</v>
      </c>
      <c r="E25" s="138">
        <f t="shared" si="3"/>
        <v>-225</v>
      </c>
      <c r="F25" s="139">
        <f t="shared" si="3"/>
        <v>-30</v>
      </c>
      <c r="G25" s="139">
        <f t="shared" si="3"/>
        <v>-462</v>
      </c>
      <c r="H25" s="140">
        <f t="shared" si="3"/>
        <v>72</v>
      </c>
      <c r="I25" s="140">
        <f t="shared" si="3"/>
        <v>194</v>
      </c>
      <c r="J25" s="140">
        <f t="shared" si="3"/>
        <v>16</v>
      </c>
      <c r="K25" s="140">
        <f t="shared" si="3"/>
        <v>15</v>
      </c>
      <c r="L25" s="140">
        <f t="shared" si="3"/>
        <v>0</v>
      </c>
      <c r="M25" s="140">
        <f t="shared" si="3"/>
        <v>28</v>
      </c>
      <c r="N25" s="141">
        <f t="shared" si="3"/>
        <v>-494.4</v>
      </c>
      <c r="O25" s="140">
        <f t="shared" si="3"/>
        <v>3140.1599999999962</v>
      </c>
      <c r="P25" s="140">
        <f t="shared" si="3"/>
        <v>-340.25953000000015</v>
      </c>
      <c r="Q25" s="142">
        <f>Q23-Q24</f>
        <v>1474.0010500000062</v>
      </c>
      <c r="R25" s="141">
        <f t="shared" si="3"/>
        <v>-3242.3019999999997</v>
      </c>
      <c r="S25" s="140">
        <f t="shared" si="3"/>
        <v>1974.3498000000009</v>
      </c>
      <c r="T25" s="140">
        <f t="shared" si="3"/>
        <v>-26.734000000000002</v>
      </c>
      <c r="U25" s="140">
        <f t="shared" si="3"/>
        <v>6023.7256400000006</v>
      </c>
      <c r="V25" s="140">
        <f t="shared" si="3"/>
        <v>1</v>
      </c>
      <c r="W25" s="140">
        <f t="shared" si="3"/>
        <v>5</v>
      </c>
      <c r="X25" s="143">
        <f t="shared" si="3"/>
        <v>-0.27657000000000004</v>
      </c>
      <c r="Y25" s="143">
        <f t="shared" si="3"/>
        <v>2.2233999999997422E-2</v>
      </c>
      <c r="Z25" s="140">
        <f t="shared" si="3"/>
        <v>163</v>
      </c>
      <c r="AA25" s="140">
        <f t="shared" si="3"/>
        <v>8598</v>
      </c>
      <c r="AB25" s="140">
        <f t="shared" si="3"/>
        <v>-10</v>
      </c>
      <c r="AC25" s="138">
        <f t="shared" si="3"/>
        <v>-2</v>
      </c>
    </row>
    <row r="26" spans="1:33" ht="12.75" customHeight="1" x14ac:dyDescent="0.25"/>
    <row r="27" spans="1:33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3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3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3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36"/>
  <sheetViews>
    <sheetView view="pageBreakPreview" zoomScale="32" zoomScaleNormal="40" zoomScaleSheetLayoutView="32" workbookViewId="0">
      <pane ySplit="12" topLeftCell="A16" activePane="bottomLeft" state="frozen"/>
      <selection pane="bottomLeft" activeCell="P17" sqref="P17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31" width="9.140625" style="5"/>
    <col min="32" max="32" width="18.42578125" style="5" bestFit="1" customWidth="1"/>
    <col min="33" max="33" width="21.140625" style="5" bestFit="1" customWidth="1"/>
    <col min="34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2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2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2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2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2" s="6" customFormat="1" ht="38.25" customHeight="1" thickBot="1" x14ac:dyDescent="0.4">
      <c r="A6" s="7"/>
      <c r="B6" s="7"/>
      <c r="C6" s="7"/>
      <c r="D6" s="7"/>
      <c r="E6" s="7"/>
      <c r="F6" s="7"/>
      <c r="G6" s="7"/>
      <c r="H6" s="556" t="s">
        <v>1</v>
      </c>
      <c r="I6" s="556"/>
      <c r="J6" s="8">
        <v>43001</v>
      </c>
      <c r="K6" s="492" t="s">
        <v>2</v>
      </c>
      <c r="L6" s="8">
        <v>43007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2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82" t="s">
        <v>53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2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2" ht="129.75" customHeight="1" thickBot="1" x14ac:dyDescent="0.3">
      <c r="A9" s="559"/>
      <c r="B9" s="562"/>
      <c r="C9" s="565"/>
      <c r="D9" s="558"/>
      <c r="E9" s="585"/>
      <c r="F9" s="588" t="s">
        <v>54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2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2" ht="45.75" customHeight="1" thickBot="1" x14ac:dyDescent="0.3">
      <c r="A11" s="16"/>
      <c r="B11" s="13"/>
      <c r="C11" s="14"/>
      <c r="D11" s="504"/>
      <c r="E11" s="506"/>
      <c r="F11" s="507"/>
      <c r="G11" s="508"/>
      <c r="H11" s="21"/>
      <c r="I11" s="21"/>
      <c r="J11" s="509"/>
      <c r="K11" s="509"/>
      <c r="L11" s="509"/>
      <c r="M11" s="506"/>
      <c r="N11" s="23"/>
      <c r="O11" s="24"/>
      <c r="P11" s="502"/>
      <c r="Q11" s="503"/>
      <c r="R11" s="504"/>
      <c r="S11" s="505"/>
      <c r="T11" s="504"/>
      <c r="U11" s="505"/>
      <c r="V11" s="504"/>
      <c r="W11" s="505"/>
      <c r="X11" s="504"/>
      <c r="Y11" s="505"/>
      <c r="Z11" s="504"/>
      <c r="AA11" s="505"/>
      <c r="AB11" s="504"/>
      <c r="AC11" s="506"/>
    </row>
    <row r="12" spans="1:32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2" s="60" customFormat="1" ht="69.95" customHeight="1" x14ac:dyDescent="0.4">
      <c r="A13" s="39" t="s">
        <v>23</v>
      </c>
      <c r="B13" s="40">
        <v>45</v>
      </c>
      <c r="C13" s="41">
        <f>E13/B13</f>
        <v>54.155555555555559</v>
      </c>
      <c r="D13" s="42">
        <f t="shared" ref="D13:E23" si="0">F13+H13+J13+L13</f>
        <v>63</v>
      </c>
      <c r="E13" s="43">
        <f t="shared" si="0"/>
        <v>2437</v>
      </c>
      <c r="F13" s="44">
        <v>29</v>
      </c>
      <c r="G13" s="45">
        <f>F13+'22.09.2017'!G13</f>
        <v>1194</v>
      </c>
      <c r="H13" s="46">
        <v>23</v>
      </c>
      <c r="I13" s="47">
        <f>H13+'22.09.2017'!I13</f>
        <v>1063</v>
      </c>
      <c r="J13" s="46">
        <v>11</v>
      </c>
      <c r="K13" s="47">
        <f>J13+'22.09.2017'!K13</f>
        <v>143</v>
      </c>
      <c r="L13" s="46">
        <v>0</v>
      </c>
      <c r="M13" s="43">
        <f>L13+'22.09.2017'!M13</f>
        <v>37</v>
      </c>
      <c r="N13" s="48">
        <v>314.5</v>
      </c>
      <c r="O13" s="377">
        <f>N13+'22.09.2017'!O13</f>
        <v>17533.2</v>
      </c>
      <c r="P13" s="84">
        <v>127.736</v>
      </c>
      <c r="Q13" s="407">
        <f>P13+'22.09.2017'!Q13</f>
        <v>8327.3924700000007</v>
      </c>
      <c r="R13" s="329">
        <v>5.5</v>
      </c>
      <c r="S13" s="53">
        <f>R13+'22.09.2017'!S13</f>
        <v>1409.3390000000002</v>
      </c>
      <c r="T13" s="42">
        <v>1</v>
      </c>
      <c r="U13" s="474">
        <f>T13+'22.09.2017'!U13</f>
        <v>1350.8139999999999</v>
      </c>
      <c r="V13" s="54">
        <v>2</v>
      </c>
      <c r="W13" s="55">
        <f>V13+'22.09.2017'!W13</f>
        <v>136</v>
      </c>
      <c r="X13" s="56">
        <v>9.1399999999999995E-2</v>
      </c>
      <c r="Y13" s="57">
        <f>X13+'22.09.2017'!Y13</f>
        <v>5.4168174999999996</v>
      </c>
      <c r="Z13" s="42">
        <v>629</v>
      </c>
      <c r="AA13" s="365">
        <f>Z13+'22.09.2017'!AA13</f>
        <v>25523</v>
      </c>
      <c r="AB13" s="56">
        <v>4</v>
      </c>
      <c r="AC13" s="59">
        <f>AB13+'22.09.2017'!AC13</f>
        <v>215</v>
      </c>
      <c r="AF13" s="510"/>
    </row>
    <row r="14" spans="1:32" s="72" customFormat="1" ht="69.95" customHeight="1" x14ac:dyDescent="0.4">
      <c r="A14" s="61" t="s">
        <v>24</v>
      </c>
      <c r="B14" s="62">
        <v>7</v>
      </c>
      <c r="C14" s="63">
        <f>E14/B14</f>
        <v>65</v>
      </c>
      <c r="D14" s="64">
        <f t="shared" si="0"/>
        <v>12</v>
      </c>
      <c r="E14" s="65">
        <f t="shared" si="0"/>
        <v>455</v>
      </c>
      <c r="F14" s="66">
        <v>1</v>
      </c>
      <c r="G14" s="45">
        <f>F14+'22.09.2017'!G14</f>
        <v>110</v>
      </c>
      <c r="H14" s="67">
        <v>11</v>
      </c>
      <c r="I14" s="47">
        <f>H14+'22.09.2017'!I14</f>
        <v>343</v>
      </c>
      <c r="J14" s="68">
        <v>0</v>
      </c>
      <c r="K14" s="47">
        <f>J14+'22.09.2017'!K14</f>
        <v>2</v>
      </c>
      <c r="L14" s="68">
        <v>0</v>
      </c>
      <c r="M14" s="43">
        <f>L14+'22.09.2017'!M14</f>
        <v>0</v>
      </c>
      <c r="N14" s="69">
        <v>57.9</v>
      </c>
      <c r="O14" s="377">
        <f>N14+'22.09.2017'!O14</f>
        <v>2424.36</v>
      </c>
      <c r="P14" s="84">
        <v>61.1</v>
      </c>
      <c r="Q14" s="407">
        <f>P14+'22.09.2017'!Q14</f>
        <v>1675.0599999999997</v>
      </c>
      <c r="R14" s="70">
        <v>0</v>
      </c>
      <c r="S14" s="53">
        <f>R14+'22.09.2017'!S14</f>
        <v>22.415000000000003</v>
      </c>
      <c r="T14" s="42">
        <v>1.425</v>
      </c>
      <c r="U14" s="282">
        <f>T14+'22.09.2017'!U14</f>
        <v>22.81</v>
      </c>
      <c r="V14" s="42">
        <v>0</v>
      </c>
      <c r="W14" s="55">
        <f>V14+'22.09.2017'!W14</f>
        <v>14</v>
      </c>
      <c r="X14" s="42">
        <v>1.2E-2</v>
      </c>
      <c r="Y14" s="57">
        <f>X14+'22.09.2017'!Y14</f>
        <v>1.2371000000000001</v>
      </c>
      <c r="Z14" s="42">
        <v>4</v>
      </c>
      <c r="AA14" s="365">
        <f>Z14+'22.09.2017'!AA14</f>
        <v>464</v>
      </c>
      <c r="AB14" s="42">
        <v>0</v>
      </c>
      <c r="AC14" s="59">
        <f>AB14+'22.09.2017'!AC14</f>
        <v>22</v>
      </c>
      <c r="AD14" s="71"/>
    </row>
    <row r="15" spans="1:32" s="304" customFormat="1" ht="69.95" customHeight="1" x14ac:dyDescent="0.4">
      <c r="A15" s="96" t="s">
        <v>25</v>
      </c>
      <c r="B15" s="97">
        <v>47</v>
      </c>
      <c r="C15" s="98">
        <f t="shared" ref="C15:C22" si="1">E15/B15</f>
        <v>56.851063829787236</v>
      </c>
      <c r="D15" s="301">
        <f>F15+H15+J15+L15</f>
        <v>73</v>
      </c>
      <c r="E15" s="316">
        <f>G15+I15+K15+M15</f>
        <v>2672</v>
      </c>
      <c r="F15" s="317">
        <v>39</v>
      </c>
      <c r="G15" s="45">
        <f>F15+'22.09.2017'!G15</f>
        <v>1834</v>
      </c>
      <c r="H15" s="318">
        <v>29</v>
      </c>
      <c r="I15" s="47">
        <f>H15+'22.09.2017'!I15</f>
        <v>723</v>
      </c>
      <c r="J15" s="318">
        <v>5</v>
      </c>
      <c r="K15" s="47">
        <f>J15+'22.09.2017'!K15</f>
        <v>115</v>
      </c>
      <c r="L15" s="318">
        <v>0</v>
      </c>
      <c r="M15" s="43">
        <f>L15+'22.09.2017'!M15</f>
        <v>0</v>
      </c>
      <c r="N15" s="317">
        <v>567</v>
      </c>
      <c r="O15" s="377">
        <f>N15+'22.09.2017'!O15</f>
        <v>8158.5000000000009</v>
      </c>
      <c r="P15" s="84">
        <v>152.05000000000001</v>
      </c>
      <c r="Q15" s="407">
        <f>P15+'22.09.2017'!Q15</f>
        <v>6734.147820000002</v>
      </c>
      <c r="R15" s="329">
        <v>6.77</v>
      </c>
      <c r="S15" s="53">
        <f>R15+'22.09.2017'!S15</f>
        <v>675.20400000000006</v>
      </c>
      <c r="T15" s="85">
        <v>7.02</v>
      </c>
      <c r="U15" s="474">
        <f>T15+'22.09.2017'!U15</f>
        <v>695.98700000000008</v>
      </c>
      <c r="V15" s="85">
        <v>1</v>
      </c>
      <c r="W15" s="55">
        <f>V15+'22.09.2017'!W15</f>
        <v>124</v>
      </c>
      <c r="X15" s="395">
        <v>4.4569999999999999E-2</v>
      </c>
      <c r="Y15" s="57">
        <f>X15+'22.09.2017'!Y15</f>
        <v>7.9398285000000008</v>
      </c>
      <c r="Z15" s="85">
        <v>71</v>
      </c>
      <c r="AA15" s="365">
        <f>Z15+'22.09.2017'!AA15</f>
        <v>19819</v>
      </c>
      <c r="AB15" s="85">
        <v>6</v>
      </c>
      <c r="AC15" s="59">
        <f>AB15+'22.09.2017'!AC15</f>
        <v>374</v>
      </c>
    </row>
    <row r="16" spans="1:32" s="304" customFormat="1" ht="69.95" customHeight="1" x14ac:dyDescent="0.4">
      <c r="A16" s="96" t="s">
        <v>26</v>
      </c>
      <c r="B16" s="97">
        <v>34</v>
      </c>
      <c r="C16" s="98">
        <f t="shared" si="1"/>
        <v>60.617647058823529</v>
      </c>
      <c r="D16" s="301">
        <f>F16+H16+J16+L16</f>
        <v>30</v>
      </c>
      <c r="E16" s="303">
        <f t="shared" si="0"/>
        <v>2061</v>
      </c>
      <c r="F16" s="44">
        <v>10</v>
      </c>
      <c r="G16" s="45">
        <f>F16+'22.09.2017'!G16</f>
        <v>1017</v>
      </c>
      <c r="H16" s="46">
        <v>11</v>
      </c>
      <c r="I16" s="47">
        <f>H16+'22.09.2017'!I16</f>
        <v>861</v>
      </c>
      <c r="J16" s="46">
        <v>9</v>
      </c>
      <c r="K16" s="47">
        <f>J16+'22.09.2017'!K16</f>
        <v>167</v>
      </c>
      <c r="L16" s="46">
        <v>0</v>
      </c>
      <c r="M16" s="43">
        <f>L16+'22.09.2017'!M16</f>
        <v>16</v>
      </c>
      <c r="N16" s="328">
        <v>270.5</v>
      </c>
      <c r="O16" s="448">
        <f>N16+'22.09.2017'!O16</f>
        <v>6693.3000000000011</v>
      </c>
      <c r="P16" s="84">
        <v>233.81800000000001</v>
      </c>
      <c r="Q16" s="407">
        <f>P16+'22.09.2017'!Q16</f>
        <v>5325.6480000000001</v>
      </c>
      <c r="R16" s="70">
        <v>8.3539999999999992</v>
      </c>
      <c r="S16" s="53">
        <f>R16+'22.09.2017'!S16</f>
        <v>476.56999999999994</v>
      </c>
      <c r="T16" s="85">
        <v>11.834</v>
      </c>
      <c r="U16" s="474">
        <f>T16+'22.09.2017'!U16</f>
        <v>290.86800000000005</v>
      </c>
      <c r="V16" s="85">
        <v>2</v>
      </c>
      <c r="W16" s="55">
        <f>V16+'22.09.2017'!W16</f>
        <v>185</v>
      </c>
      <c r="X16" s="395">
        <v>2.06E-2</v>
      </c>
      <c r="Y16" s="57">
        <f>X16+'22.09.2017'!Y16</f>
        <v>8.7296899999999997</v>
      </c>
      <c r="Z16" s="85">
        <v>17</v>
      </c>
      <c r="AA16" s="365">
        <f>Z16+'22.09.2017'!AA16</f>
        <v>6266</v>
      </c>
      <c r="AB16" s="85">
        <v>1</v>
      </c>
      <c r="AC16" s="59">
        <f>AB16+'22.09.2017'!AC16</f>
        <v>320</v>
      </c>
    </row>
    <row r="17" spans="1:33" s="71" customFormat="1" ht="69.95" customHeight="1" x14ac:dyDescent="0.4">
      <c r="A17" s="73" t="s">
        <v>27</v>
      </c>
      <c r="B17" s="74">
        <v>25</v>
      </c>
      <c r="C17" s="75">
        <f t="shared" si="1"/>
        <v>30.2</v>
      </c>
      <c r="D17" s="56">
        <f t="shared" si="0"/>
        <v>16</v>
      </c>
      <c r="E17" s="82">
        <f t="shared" si="0"/>
        <v>755</v>
      </c>
      <c r="F17" s="76">
        <v>4</v>
      </c>
      <c r="G17" s="45">
        <f>F17+'22.09.2017'!G17</f>
        <v>350</v>
      </c>
      <c r="H17" s="77">
        <v>12</v>
      </c>
      <c r="I17" s="47">
        <f>H17+'22.09.2017'!I17</f>
        <v>349</v>
      </c>
      <c r="J17" s="77">
        <v>0</v>
      </c>
      <c r="K17" s="47">
        <f>J17+'22.09.2017'!K17</f>
        <v>55</v>
      </c>
      <c r="L17" s="77">
        <v>0</v>
      </c>
      <c r="M17" s="43">
        <f>L17+'22.09.2017'!M17</f>
        <v>1</v>
      </c>
      <c r="N17" s="83">
        <v>33</v>
      </c>
      <c r="O17" s="377">
        <f>N17+'22.09.2017'!O17</f>
        <v>2447</v>
      </c>
      <c r="P17" s="84">
        <v>2</v>
      </c>
      <c r="Q17" s="407">
        <f>P17+'22.09.2017'!Q17</f>
        <v>2077.7242200000001</v>
      </c>
      <c r="R17" s="70">
        <v>0</v>
      </c>
      <c r="S17" s="53">
        <f>R17+'22.09.2017'!S17</f>
        <v>96.560999999999993</v>
      </c>
      <c r="T17" s="52">
        <v>0</v>
      </c>
      <c r="U17" s="474">
        <f>T17+'22.09.2017'!U17</f>
        <v>14.237209999999999</v>
      </c>
      <c r="V17" s="42">
        <v>0</v>
      </c>
      <c r="W17" s="55">
        <f>V17+'22.09.2017'!W17</f>
        <v>3</v>
      </c>
      <c r="X17" s="406">
        <v>1.4999999999999999E-4</v>
      </c>
      <c r="Y17" s="57">
        <f>X17+'22.09.2017'!Y17</f>
        <v>1.5623980000000004</v>
      </c>
      <c r="Z17" s="85">
        <v>7</v>
      </c>
      <c r="AA17" s="365">
        <f>Z17+'22.09.2017'!AA17</f>
        <v>438</v>
      </c>
      <c r="AB17" s="56">
        <v>0</v>
      </c>
      <c r="AC17" s="59">
        <f>AB17+'22.09.2017'!AC17</f>
        <v>12</v>
      </c>
    </row>
    <row r="18" spans="1:33" s="72" customFormat="1" ht="69.95" customHeight="1" x14ac:dyDescent="0.4">
      <c r="A18" s="61" t="s">
        <v>28</v>
      </c>
      <c r="B18" s="62">
        <v>14</v>
      </c>
      <c r="C18" s="63">
        <f t="shared" si="1"/>
        <v>39.714285714285715</v>
      </c>
      <c r="D18" s="64">
        <f t="shared" si="0"/>
        <v>33</v>
      </c>
      <c r="E18" s="78">
        <f t="shared" si="0"/>
        <v>556</v>
      </c>
      <c r="F18" s="86">
        <v>31</v>
      </c>
      <c r="G18" s="45">
        <f>F18+'22.09.2017'!G18</f>
        <v>452</v>
      </c>
      <c r="H18" s="68">
        <v>0</v>
      </c>
      <c r="I18" s="47">
        <f>H18+'22.09.2017'!I18</f>
        <v>64</v>
      </c>
      <c r="J18" s="87">
        <v>1</v>
      </c>
      <c r="K18" s="47">
        <f>J18+'22.09.2017'!K18</f>
        <v>14</v>
      </c>
      <c r="L18" s="87">
        <v>1</v>
      </c>
      <c r="M18" s="43">
        <f>L18+'22.09.2017'!M18</f>
        <v>26</v>
      </c>
      <c r="N18" s="88">
        <v>14.4</v>
      </c>
      <c r="O18" s="377">
        <f>N18+'22.09.2017'!O18</f>
        <v>1711.7000000000003</v>
      </c>
      <c r="P18" s="84">
        <v>102</v>
      </c>
      <c r="Q18" s="407">
        <f>P18+'22.09.2017'!Q18</f>
        <v>1114.4000000000001</v>
      </c>
      <c r="R18" s="79">
        <v>0</v>
      </c>
      <c r="S18" s="53">
        <f>R18+'22.09.2017'!S18</f>
        <v>5927.01</v>
      </c>
      <c r="T18" s="80">
        <v>0</v>
      </c>
      <c r="U18" s="474">
        <f>T18+'22.09.2017'!U18</f>
        <v>6477.8325300000006</v>
      </c>
      <c r="V18" s="64">
        <v>0</v>
      </c>
      <c r="W18" s="55">
        <f>V18+'22.09.2017'!W18</f>
        <v>0</v>
      </c>
      <c r="X18" s="64">
        <v>2.5000000000000001E-2</v>
      </c>
      <c r="Y18" s="57">
        <f>X18+'22.09.2017'!Y18</f>
        <v>3.1670000000000003</v>
      </c>
      <c r="Z18" s="64">
        <v>71</v>
      </c>
      <c r="AA18" s="365">
        <f>Z18+'22.09.2017'!AA18</f>
        <v>1358</v>
      </c>
      <c r="AB18" s="64">
        <v>8</v>
      </c>
      <c r="AC18" s="59">
        <f>AB18+'22.09.2017'!AC18</f>
        <v>119</v>
      </c>
      <c r="AD18" s="71"/>
      <c r="AE18" s="71"/>
      <c r="AG18" s="491"/>
    </row>
    <row r="19" spans="1:33" s="72" customFormat="1" ht="69.95" customHeight="1" x14ac:dyDescent="0.4">
      <c r="A19" s="61" t="s">
        <v>29</v>
      </c>
      <c r="B19" s="91">
        <v>9</v>
      </c>
      <c r="C19" s="63">
        <f t="shared" si="1"/>
        <v>64</v>
      </c>
      <c r="D19" s="80">
        <f t="shared" si="0"/>
        <v>13</v>
      </c>
      <c r="E19" s="92">
        <f t="shared" si="0"/>
        <v>576</v>
      </c>
      <c r="F19" s="66">
        <v>9</v>
      </c>
      <c r="G19" s="45">
        <f>F19+'22.09.2017'!G19</f>
        <v>350</v>
      </c>
      <c r="H19" s="68">
        <v>1</v>
      </c>
      <c r="I19" s="47">
        <f>H19+'22.09.2017'!I19</f>
        <v>161</v>
      </c>
      <c r="J19" s="68">
        <v>3</v>
      </c>
      <c r="K19" s="47">
        <f>J19+'22.09.2017'!K19</f>
        <v>42</v>
      </c>
      <c r="L19" s="68">
        <v>0</v>
      </c>
      <c r="M19" s="43">
        <f>L19+'22.09.2017'!M19</f>
        <v>23</v>
      </c>
      <c r="N19" s="69">
        <v>27</v>
      </c>
      <c r="O19" s="377">
        <f>N19+'22.09.2017'!O19</f>
        <v>1405.5</v>
      </c>
      <c r="P19" s="406">
        <v>35.012</v>
      </c>
      <c r="Q19" s="407">
        <f>P19+'22.09.2017'!Q19</f>
        <v>1084.3373999999999</v>
      </c>
      <c r="R19" s="81">
        <v>0.5</v>
      </c>
      <c r="S19" s="53">
        <f>R19+'22.09.2017'!S19</f>
        <v>55.824999999999996</v>
      </c>
      <c r="T19" s="93">
        <v>0</v>
      </c>
      <c r="U19" s="474">
        <f>T19+'22.09.2017'!U19</f>
        <v>40.6</v>
      </c>
      <c r="V19" s="94">
        <v>0</v>
      </c>
      <c r="W19" s="55">
        <f>V19+'22.09.2017'!W19</f>
        <v>7</v>
      </c>
      <c r="X19" s="95">
        <v>1.0999999999999999E-2</v>
      </c>
      <c r="Y19" s="57">
        <f>X19+'22.09.2017'!Y19</f>
        <v>0.90469999999999995</v>
      </c>
      <c r="Z19" s="79">
        <v>10</v>
      </c>
      <c r="AA19" s="365">
        <f>Z19+'22.09.2017'!AA19</f>
        <v>1343</v>
      </c>
      <c r="AB19" s="80">
        <v>0</v>
      </c>
      <c r="AC19" s="59">
        <f>AB19+'22.09.2017'!AC19</f>
        <v>150</v>
      </c>
      <c r="AD19" s="71"/>
    </row>
    <row r="20" spans="1:33" s="72" customFormat="1" ht="69.95" customHeight="1" x14ac:dyDescent="0.4">
      <c r="A20" s="96" t="s">
        <v>30</v>
      </c>
      <c r="B20" s="97">
        <v>10</v>
      </c>
      <c r="C20" s="98">
        <f t="shared" si="1"/>
        <v>54.2</v>
      </c>
      <c r="D20" s="301">
        <f t="shared" si="0"/>
        <v>24</v>
      </c>
      <c r="E20" s="303">
        <f t="shared" si="0"/>
        <v>542</v>
      </c>
      <c r="F20" s="317">
        <v>2</v>
      </c>
      <c r="G20" s="45">
        <f>F20+'22.09.2017'!G20</f>
        <v>232</v>
      </c>
      <c r="H20" s="318">
        <v>22</v>
      </c>
      <c r="I20" s="47">
        <f>H20+'22.09.2017'!I20</f>
        <v>261</v>
      </c>
      <c r="J20" s="77">
        <v>0</v>
      </c>
      <c r="K20" s="47">
        <f>J20+'22.09.2017'!K20</f>
        <v>49</v>
      </c>
      <c r="L20" s="318">
        <v>0</v>
      </c>
      <c r="M20" s="43">
        <f>L20+'22.09.2017'!M20</f>
        <v>0</v>
      </c>
      <c r="N20" s="317">
        <v>66</v>
      </c>
      <c r="O20" s="377">
        <f>N20+'22.09.2017'!O20</f>
        <v>3078</v>
      </c>
      <c r="P20" s="84">
        <v>3</v>
      </c>
      <c r="Q20" s="407">
        <f>P20+'22.09.2017'!Q20</f>
        <v>2527</v>
      </c>
      <c r="R20" s="351">
        <v>3.59</v>
      </c>
      <c r="S20" s="53">
        <f>R20+'22.09.2017'!S20</f>
        <v>32.700000000000003</v>
      </c>
      <c r="T20" s="351">
        <v>2.4500000000000002</v>
      </c>
      <c r="U20" s="474">
        <f>T20+'22.09.2017'!U20</f>
        <v>21.929999999999996</v>
      </c>
      <c r="V20" s="299">
        <v>0</v>
      </c>
      <c r="W20" s="55">
        <f>V20+'22.09.2017'!W20</f>
        <v>4</v>
      </c>
      <c r="X20" s="301">
        <v>1.4E-2</v>
      </c>
      <c r="Y20" s="57">
        <f>X20+'22.09.2017'!Y20</f>
        <v>1.2309999999999994</v>
      </c>
      <c r="Z20" s="301">
        <v>5</v>
      </c>
      <c r="AA20" s="365">
        <f>Z20+'22.09.2017'!AA20</f>
        <v>719</v>
      </c>
      <c r="AB20" s="301">
        <v>2</v>
      </c>
      <c r="AC20" s="59">
        <f>AB20+'22.09.2017'!AC20</f>
        <v>67</v>
      </c>
    </row>
    <row r="21" spans="1:33" s="90" customFormat="1" ht="69.95" customHeight="1" x14ac:dyDescent="0.4">
      <c r="A21" s="102" t="s">
        <v>31</v>
      </c>
      <c r="B21" s="91">
        <v>7</v>
      </c>
      <c r="C21" s="103">
        <f t="shared" si="1"/>
        <v>30.857142857142858</v>
      </c>
      <c r="D21" s="80">
        <f t="shared" si="0"/>
        <v>12</v>
      </c>
      <c r="E21" s="92">
        <f t="shared" si="0"/>
        <v>216</v>
      </c>
      <c r="F21" s="66">
        <v>2</v>
      </c>
      <c r="G21" s="45">
        <f>F21+'22.09.2017'!G21</f>
        <v>64</v>
      </c>
      <c r="H21" s="67">
        <v>10</v>
      </c>
      <c r="I21" s="47">
        <f>H21+'22.09.2017'!I21</f>
        <v>146</v>
      </c>
      <c r="J21" s="68">
        <v>0</v>
      </c>
      <c r="K21" s="47">
        <f>J21+'22.09.2017'!K21</f>
        <v>6</v>
      </c>
      <c r="L21" s="68">
        <v>0</v>
      </c>
      <c r="M21" s="43">
        <f>L21+'22.09.2017'!M21</f>
        <v>0</v>
      </c>
      <c r="N21" s="69">
        <v>30</v>
      </c>
      <c r="O21" s="377">
        <f>N21+'22.09.2017'!O21</f>
        <v>674</v>
      </c>
      <c r="P21" s="84">
        <v>1.5</v>
      </c>
      <c r="Q21" s="407">
        <f>P21+'22.09.2017'!Q21</f>
        <v>267.2</v>
      </c>
      <c r="R21" s="104">
        <v>0</v>
      </c>
      <c r="S21" s="53">
        <f>R21+'22.09.2017'!S21</f>
        <v>6.95</v>
      </c>
      <c r="T21" s="80">
        <v>0</v>
      </c>
      <c r="U21" s="474">
        <f>T21+'22.09.2017'!U21</f>
        <v>1.25</v>
      </c>
      <c r="V21" s="80">
        <v>0</v>
      </c>
      <c r="W21" s="55">
        <f>V21+'22.09.2017'!W21</f>
        <v>0</v>
      </c>
      <c r="X21" s="105">
        <v>5.0000000000000002E-5</v>
      </c>
      <c r="Y21" s="57">
        <f>X21+'22.09.2017'!Y21</f>
        <v>1.8778000000000003E-2</v>
      </c>
      <c r="Z21" s="80">
        <v>2</v>
      </c>
      <c r="AA21" s="365">
        <f>Z21+'22.09.2017'!AA21</f>
        <v>105</v>
      </c>
      <c r="AB21" s="80">
        <v>0</v>
      </c>
      <c r="AC21" s="59">
        <f>AB21+'22.09.2017'!AC21</f>
        <v>7</v>
      </c>
    </row>
    <row r="22" spans="1:33" s="304" customFormat="1" ht="69.95" customHeight="1" thickBot="1" x14ac:dyDescent="0.45">
      <c r="A22" s="106" t="s">
        <v>32</v>
      </c>
      <c r="B22" s="107">
        <v>7</v>
      </c>
      <c r="C22" s="108">
        <f t="shared" si="1"/>
        <v>24.428571428571427</v>
      </c>
      <c r="D22" s="80">
        <f t="shared" si="0"/>
        <v>2</v>
      </c>
      <c r="E22" s="109">
        <f t="shared" si="0"/>
        <v>171</v>
      </c>
      <c r="F22" s="110">
        <v>1</v>
      </c>
      <c r="G22" s="45">
        <f>F22+'22.09.2017'!G22</f>
        <v>120</v>
      </c>
      <c r="H22" s="111">
        <v>1</v>
      </c>
      <c r="I22" s="47">
        <f>H22+'22.09.2017'!I22</f>
        <v>48</v>
      </c>
      <c r="J22" s="111">
        <v>0</v>
      </c>
      <c r="K22" s="47">
        <f>J22+'22.09.2017'!K22</f>
        <v>2</v>
      </c>
      <c r="L22" s="111">
        <v>0</v>
      </c>
      <c r="M22" s="43">
        <f>L22+'22.09.2017'!M22</f>
        <v>1</v>
      </c>
      <c r="N22" s="110">
        <v>8</v>
      </c>
      <c r="O22" s="377">
        <f>N22+'22.09.2017'!O22</f>
        <v>1362</v>
      </c>
      <c r="P22" s="84">
        <v>7</v>
      </c>
      <c r="Q22" s="407">
        <f>P22+'22.09.2017'!Q22</f>
        <v>1032</v>
      </c>
      <c r="R22" s="113">
        <v>0</v>
      </c>
      <c r="S22" s="53">
        <f>R22+'22.09.2017'!S22</f>
        <v>99.573000000000008</v>
      </c>
      <c r="T22" s="114">
        <v>0</v>
      </c>
      <c r="U22" s="474">
        <f>T22+'22.09.2017'!U22</f>
        <v>62.403999999999996</v>
      </c>
      <c r="V22" s="114">
        <v>0</v>
      </c>
      <c r="W22" s="55">
        <f>V22+'22.09.2017'!W22</f>
        <v>4</v>
      </c>
      <c r="X22" s="114">
        <v>2.1899999999999999E-2</v>
      </c>
      <c r="Y22" s="57">
        <f>X22+'22.09.2017'!Y22</f>
        <v>0.29689999999999994</v>
      </c>
      <c r="Z22" s="114">
        <v>1</v>
      </c>
      <c r="AA22" s="365">
        <f>Z22+'22.09.2017'!AA22</f>
        <v>770</v>
      </c>
      <c r="AB22" s="114">
        <v>1</v>
      </c>
      <c r="AC22" s="59">
        <f>AB22+'22.09.2017'!AC22</f>
        <v>22</v>
      </c>
    </row>
    <row r="23" spans="1:33" s="60" customFormat="1" ht="69.95" customHeight="1" thickBot="1" x14ac:dyDescent="0.45">
      <c r="A23" s="116" t="s">
        <v>33</v>
      </c>
      <c r="B23" s="117">
        <f>B21+B20+B19+B18+B17+B16+B15+B14+B13+B22</f>
        <v>205</v>
      </c>
      <c r="C23" s="118">
        <f>E23/B23</f>
        <v>50.931707317073169</v>
      </c>
      <c r="D23" s="119">
        <f t="shared" si="0"/>
        <v>278</v>
      </c>
      <c r="E23" s="120">
        <f t="shared" si="0"/>
        <v>10441</v>
      </c>
      <c r="F23" s="121">
        <f t="shared" ref="F23:AC23" si="2">F22+F21+F20+F19+F18+F17+F16+F15+F14+F13</f>
        <v>128</v>
      </c>
      <c r="G23" s="121">
        <f t="shared" si="2"/>
        <v>5723</v>
      </c>
      <c r="H23" s="121">
        <f t="shared" si="2"/>
        <v>120</v>
      </c>
      <c r="I23" s="122">
        <f t="shared" si="2"/>
        <v>4019</v>
      </c>
      <c r="J23" s="121">
        <f t="shared" si="2"/>
        <v>29</v>
      </c>
      <c r="K23" s="122">
        <f>K22+K21+K20+K19+K18+K17+K16+K15+K14+K13</f>
        <v>595</v>
      </c>
      <c r="L23" s="121">
        <f t="shared" si="2"/>
        <v>1</v>
      </c>
      <c r="M23" s="121">
        <f t="shared" si="2"/>
        <v>104</v>
      </c>
      <c r="N23" s="123">
        <f t="shared" si="2"/>
        <v>1388.3</v>
      </c>
      <c r="O23" s="124">
        <f t="shared" si="2"/>
        <v>45487.56</v>
      </c>
      <c r="P23" s="125">
        <f>P22+P21+P20+P19+P18+P17+P16+P15+P14+P13</f>
        <v>725.21600000000012</v>
      </c>
      <c r="Q23" s="125">
        <f t="shared" si="2"/>
        <v>30164.909910000002</v>
      </c>
      <c r="R23" s="125">
        <f t="shared" si="2"/>
        <v>24.713999999999999</v>
      </c>
      <c r="S23" s="126">
        <f t="shared" si="2"/>
        <v>8802.146999999999</v>
      </c>
      <c r="T23" s="125">
        <f t="shared" si="2"/>
        <v>23.728999999999999</v>
      </c>
      <c r="U23" s="125">
        <f t="shared" si="2"/>
        <v>8978.7327400000013</v>
      </c>
      <c r="V23" s="122">
        <f t="shared" si="2"/>
        <v>5</v>
      </c>
      <c r="W23" s="122">
        <f t="shared" si="2"/>
        <v>477</v>
      </c>
      <c r="X23" s="125">
        <f t="shared" si="2"/>
        <v>0.24067</v>
      </c>
      <c r="Y23" s="125">
        <f t="shared" si="2"/>
        <v>30.504212000000003</v>
      </c>
      <c r="Z23" s="122">
        <f t="shared" si="2"/>
        <v>817</v>
      </c>
      <c r="AA23" s="121">
        <f t="shared" si="2"/>
        <v>56805</v>
      </c>
      <c r="AB23" s="121">
        <f t="shared" si="2"/>
        <v>22</v>
      </c>
      <c r="AC23" s="121">
        <f t="shared" si="2"/>
        <v>1308</v>
      </c>
    </row>
    <row r="24" spans="1:33" s="337" customFormat="1" ht="57" customHeight="1" thickBot="1" x14ac:dyDescent="0.45">
      <c r="A24" s="330" t="s">
        <v>39</v>
      </c>
      <c r="B24" s="331">
        <v>207</v>
      </c>
      <c r="C24" s="332">
        <v>51.806763285024154</v>
      </c>
      <c r="D24" s="333">
        <v>290</v>
      </c>
      <c r="E24" s="334">
        <v>10724</v>
      </c>
      <c r="F24" s="335">
        <v>152</v>
      </c>
      <c r="G24" s="45">
        <v>6155</v>
      </c>
      <c r="H24" s="336">
        <v>117</v>
      </c>
      <c r="I24" s="336">
        <v>3897</v>
      </c>
      <c r="J24" s="336">
        <v>14</v>
      </c>
      <c r="K24" s="336">
        <v>596</v>
      </c>
      <c r="L24" s="336">
        <v>7</v>
      </c>
      <c r="M24" s="336">
        <v>76</v>
      </c>
      <c r="N24" s="336">
        <v>836.9</v>
      </c>
      <c r="O24" s="336">
        <v>41853</v>
      </c>
      <c r="P24" s="336">
        <v>586.91100000000006</v>
      </c>
      <c r="Q24" s="336">
        <v>28350.64933</v>
      </c>
      <c r="R24" s="336">
        <v>19.466000000000001</v>
      </c>
      <c r="S24" s="336">
        <v>3585.4952000000003</v>
      </c>
      <c r="T24" s="336">
        <v>10.601900000000001</v>
      </c>
      <c r="U24" s="336">
        <v>2928.2730999999999</v>
      </c>
      <c r="V24" s="336">
        <v>1</v>
      </c>
      <c r="W24" s="336">
        <v>473</v>
      </c>
      <c r="X24" s="336">
        <v>0.20285</v>
      </c>
      <c r="Y24" s="336">
        <v>30.205408000000002</v>
      </c>
      <c r="Z24" s="336">
        <v>226</v>
      </c>
      <c r="AA24" s="336">
        <v>48370</v>
      </c>
      <c r="AB24" s="336">
        <v>44</v>
      </c>
      <c r="AC24" s="336">
        <v>1300</v>
      </c>
    </row>
    <row r="25" spans="1:33" s="72" customFormat="1" ht="53.25" customHeight="1" thickBot="1" x14ac:dyDescent="0.45">
      <c r="A25" s="136" t="s">
        <v>34</v>
      </c>
      <c r="B25" s="137">
        <f>B23-B24</f>
        <v>-2</v>
      </c>
      <c r="C25" s="137">
        <f>C23-C24</f>
        <v>-0.87505596795098484</v>
      </c>
      <c r="D25" s="137">
        <f t="shared" ref="D25:AC25" si="3">D23-D24</f>
        <v>-12</v>
      </c>
      <c r="E25" s="138">
        <f t="shared" si="3"/>
        <v>-283</v>
      </c>
      <c r="F25" s="139">
        <f t="shared" si="3"/>
        <v>-24</v>
      </c>
      <c r="G25" s="139">
        <f t="shared" si="3"/>
        <v>-432</v>
      </c>
      <c r="H25" s="140">
        <f t="shared" si="3"/>
        <v>3</v>
      </c>
      <c r="I25" s="140">
        <f t="shared" si="3"/>
        <v>122</v>
      </c>
      <c r="J25" s="140">
        <f t="shared" si="3"/>
        <v>15</v>
      </c>
      <c r="K25" s="140">
        <f t="shared" si="3"/>
        <v>-1</v>
      </c>
      <c r="L25" s="140">
        <f t="shared" si="3"/>
        <v>-6</v>
      </c>
      <c r="M25" s="140">
        <f t="shared" si="3"/>
        <v>28</v>
      </c>
      <c r="N25" s="141">
        <f t="shared" si="3"/>
        <v>551.4</v>
      </c>
      <c r="O25" s="140">
        <f t="shared" si="3"/>
        <v>3634.5599999999977</v>
      </c>
      <c r="P25" s="140">
        <f t="shared" si="3"/>
        <v>138.30500000000006</v>
      </c>
      <c r="Q25" s="142">
        <f>Q23-Q24</f>
        <v>1814.2605800000019</v>
      </c>
      <c r="R25" s="141">
        <f t="shared" si="3"/>
        <v>5.2479999999999976</v>
      </c>
      <c r="S25" s="140">
        <f t="shared" si="3"/>
        <v>5216.6517999999987</v>
      </c>
      <c r="T25" s="140">
        <f t="shared" si="3"/>
        <v>13.127099999999999</v>
      </c>
      <c r="U25" s="140">
        <f t="shared" si="3"/>
        <v>6050.4596400000009</v>
      </c>
      <c r="V25" s="140">
        <f t="shared" si="3"/>
        <v>4</v>
      </c>
      <c r="W25" s="140">
        <f t="shared" si="3"/>
        <v>4</v>
      </c>
      <c r="X25" s="143">
        <f t="shared" si="3"/>
        <v>3.7819999999999993E-2</v>
      </c>
      <c r="Y25" s="143">
        <f t="shared" si="3"/>
        <v>0.29880400000000051</v>
      </c>
      <c r="Z25" s="140">
        <f t="shared" si="3"/>
        <v>591</v>
      </c>
      <c r="AA25" s="140">
        <f t="shared" si="3"/>
        <v>8435</v>
      </c>
      <c r="AB25" s="140">
        <f t="shared" si="3"/>
        <v>-22</v>
      </c>
      <c r="AC25" s="138">
        <f t="shared" si="3"/>
        <v>8</v>
      </c>
    </row>
    <row r="26" spans="1:33" ht="12.75" customHeight="1" x14ac:dyDescent="0.25"/>
    <row r="27" spans="1:33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3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3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3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36"/>
  <sheetViews>
    <sheetView view="pageBreakPreview" zoomScale="32" zoomScaleNormal="40" zoomScaleSheetLayoutView="32" workbookViewId="0">
      <pane ySplit="12" topLeftCell="A13" activePane="bottomLeft" state="frozen"/>
      <selection pane="bottomLeft" activeCell="X14" sqref="X14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32" width="9.140625" style="5"/>
    <col min="33" max="33" width="21.140625" style="5" bestFit="1" customWidth="1"/>
    <col min="34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556" t="s">
        <v>1</v>
      </c>
      <c r="I6" s="556"/>
      <c r="J6" s="8">
        <v>42994</v>
      </c>
      <c r="K6" s="492" t="s">
        <v>2</v>
      </c>
      <c r="L6" s="8">
        <v>43000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82" t="s">
        <v>53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95"/>
      <c r="E11" s="497"/>
      <c r="F11" s="498"/>
      <c r="G11" s="499"/>
      <c r="H11" s="21"/>
      <c r="I11" s="21"/>
      <c r="J11" s="500"/>
      <c r="K11" s="500"/>
      <c r="L11" s="500"/>
      <c r="M11" s="497"/>
      <c r="N11" s="23"/>
      <c r="O11" s="24"/>
      <c r="P11" s="493"/>
      <c r="Q11" s="494"/>
      <c r="R11" s="495"/>
      <c r="S11" s="496"/>
      <c r="T11" s="495"/>
      <c r="U11" s="496"/>
      <c r="V11" s="495"/>
      <c r="W11" s="496"/>
      <c r="X11" s="495"/>
      <c r="Y11" s="496"/>
      <c r="Z11" s="495"/>
      <c r="AA11" s="496"/>
      <c r="AB11" s="495"/>
      <c r="AC11" s="497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52.755555555555553</v>
      </c>
      <c r="D13" s="42">
        <f t="shared" ref="D13:E23" si="0">F13+H13+J13+L13</f>
        <v>74</v>
      </c>
      <c r="E13" s="43">
        <f t="shared" si="0"/>
        <v>2374</v>
      </c>
      <c r="F13" s="44">
        <v>37</v>
      </c>
      <c r="G13" s="45">
        <f>F13+'15.09.2017'!G13</f>
        <v>1165</v>
      </c>
      <c r="H13" s="46">
        <v>25</v>
      </c>
      <c r="I13" s="47">
        <f>H13+'15.09.2017'!I13</f>
        <v>1040</v>
      </c>
      <c r="J13" s="46">
        <v>12</v>
      </c>
      <c r="K13" s="47">
        <f>J13+'15.09.2017'!K13</f>
        <v>132</v>
      </c>
      <c r="L13" s="46">
        <v>0</v>
      </c>
      <c r="M13" s="43">
        <f>L13+'15.09.2017'!M13</f>
        <v>37</v>
      </c>
      <c r="N13" s="48">
        <v>80</v>
      </c>
      <c r="O13" s="377">
        <f>N13+'15.09.2017'!O13</f>
        <v>17218.7</v>
      </c>
      <c r="P13" s="84">
        <v>107.5</v>
      </c>
      <c r="Q13" s="407">
        <f>P13+'15.09.2017'!Q13</f>
        <v>8199.6564699999999</v>
      </c>
      <c r="R13" s="329">
        <v>8.8510000000000009</v>
      </c>
      <c r="S13" s="53">
        <f>R13+'15.09.2017'!S13</f>
        <v>1403.8390000000002</v>
      </c>
      <c r="T13" s="42">
        <v>0.25</v>
      </c>
      <c r="U13" s="474">
        <f>T13+'15.09.2017'!U13</f>
        <v>1349.8139999999999</v>
      </c>
      <c r="V13" s="54">
        <v>1</v>
      </c>
      <c r="W13" s="55">
        <f>V13+'15.09.2017'!W13</f>
        <v>134</v>
      </c>
      <c r="X13" s="56">
        <v>0.33655000000000002</v>
      </c>
      <c r="Y13" s="57">
        <f>X13+'15.09.2017'!Y13</f>
        <v>5.3254174999999995</v>
      </c>
      <c r="Z13" s="42">
        <v>1129</v>
      </c>
      <c r="AA13" s="365">
        <f>Z13+'15.09.2017'!AA13</f>
        <v>24894</v>
      </c>
      <c r="AB13" s="56">
        <v>4</v>
      </c>
      <c r="AC13" s="59">
        <f>AB13+'15.09.2017'!AC13</f>
        <v>211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63.285714285714285</v>
      </c>
      <c r="D14" s="64">
        <f t="shared" si="0"/>
        <v>7</v>
      </c>
      <c r="E14" s="65">
        <f t="shared" si="0"/>
        <v>443</v>
      </c>
      <c r="F14" s="66">
        <v>0</v>
      </c>
      <c r="G14" s="45">
        <f>F14+'15.09.2017'!G14</f>
        <v>109</v>
      </c>
      <c r="H14" s="67">
        <v>7</v>
      </c>
      <c r="I14" s="47">
        <f>H14+'15.09.2017'!I14</f>
        <v>332</v>
      </c>
      <c r="J14" s="68">
        <v>0</v>
      </c>
      <c r="K14" s="47">
        <f>J14+'15.09.2017'!K14</f>
        <v>2</v>
      </c>
      <c r="L14" s="68">
        <v>0</v>
      </c>
      <c r="M14" s="43">
        <f>L14+'15.09.2017'!M14</f>
        <v>0</v>
      </c>
      <c r="N14" s="69">
        <v>14</v>
      </c>
      <c r="O14" s="377">
        <f>N14+'15.09.2017'!O14</f>
        <v>2366.46</v>
      </c>
      <c r="P14" s="84">
        <v>12</v>
      </c>
      <c r="Q14" s="407">
        <f>P14+'15.09.2017'!Q14</f>
        <v>1613.9599999999998</v>
      </c>
      <c r="R14" s="70">
        <v>0</v>
      </c>
      <c r="S14" s="53">
        <f>R14+'15.09.2017'!S14</f>
        <v>22.415000000000003</v>
      </c>
      <c r="T14" s="42">
        <v>0</v>
      </c>
      <c r="U14" s="53">
        <f>T14+'15.09.2017'!U14</f>
        <v>21.384999999999998</v>
      </c>
      <c r="V14" s="42">
        <v>0</v>
      </c>
      <c r="W14" s="55">
        <f>V14+'15.09.2017'!W14</f>
        <v>14</v>
      </c>
      <c r="X14" s="42">
        <v>3.4299999999999997E-2</v>
      </c>
      <c r="Y14" s="57">
        <f>X14+'15.09.2017'!Y14</f>
        <v>1.2251000000000001</v>
      </c>
      <c r="Z14" s="42">
        <v>0</v>
      </c>
      <c r="AA14" s="365">
        <f>Z14+'15.09.2017'!AA14</f>
        <v>460</v>
      </c>
      <c r="AB14" s="42">
        <v>0</v>
      </c>
      <c r="AC14" s="59">
        <f>AB14+'15.09.2017'!AC14</f>
        <v>22</v>
      </c>
      <c r="AD14" s="71"/>
    </row>
    <row r="15" spans="1:30" s="304" customFormat="1" ht="69.95" customHeight="1" x14ac:dyDescent="0.4">
      <c r="A15" s="96" t="s">
        <v>25</v>
      </c>
      <c r="B15" s="97">
        <v>47</v>
      </c>
      <c r="C15" s="98">
        <f t="shared" ref="C15:C22" si="1">E15/B15</f>
        <v>55.297872340425535</v>
      </c>
      <c r="D15" s="301">
        <f>F15+H15+J15+L15</f>
        <v>88</v>
      </c>
      <c r="E15" s="316">
        <f>G15+I15+K15+M15</f>
        <v>2599</v>
      </c>
      <c r="F15" s="317">
        <v>51</v>
      </c>
      <c r="G15" s="45">
        <f>F15+'15.09.2017'!G15</f>
        <v>1795</v>
      </c>
      <c r="H15" s="318">
        <v>31</v>
      </c>
      <c r="I15" s="47">
        <f>H15+'15.09.2017'!I15</f>
        <v>694</v>
      </c>
      <c r="J15" s="318">
        <v>6</v>
      </c>
      <c r="K15" s="47">
        <f>J15+'15.09.2017'!K15</f>
        <v>110</v>
      </c>
      <c r="L15" s="318">
        <v>0</v>
      </c>
      <c r="M15" s="43">
        <f>L15+'15.09.2017'!M15</f>
        <v>0</v>
      </c>
      <c r="N15" s="317">
        <v>383</v>
      </c>
      <c r="O15" s="377">
        <f>N15+'15.09.2017'!O15</f>
        <v>7591.5000000000009</v>
      </c>
      <c r="P15" s="405">
        <v>96.993070000000003</v>
      </c>
      <c r="Q15" s="407">
        <f>P15+'15.09.2017'!Q15</f>
        <v>6582.0978200000018</v>
      </c>
      <c r="R15" s="329">
        <v>8.49</v>
      </c>
      <c r="S15" s="53">
        <f>R15+'15.09.2017'!S15</f>
        <v>668.43400000000008</v>
      </c>
      <c r="T15" s="85">
        <v>8.2669999999999995</v>
      </c>
      <c r="U15" s="474">
        <f>T15+'15.09.2017'!U15</f>
        <v>688.9670000000001</v>
      </c>
      <c r="V15" s="85">
        <v>1</v>
      </c>
      <c r="W15" s="55">
        <f>V15+'15.09.2017'!W15</f>
        <v>123</v>
      </c>
      <c r="X15" s="395">
        <v>0.64627999999999997</v>
      </c>
      <c r="Y15" s="57">
        <f>X15+'15.09.2017'!Y15</f>
        <v>7.8952585000000006</v>
      </c>
      <c r="Z15" s="85">
        <v>347</v>
      </c>
      <c r="AA15" s="365">
        <f>Z15+'15.09.2017'!AA15</f>
        <v>19748</v>
      </c>
      <c r="AB15" s="85">
        <v>27</v>
      </c>
      <c r="AC15" s="59">
        <f>AB15+'15.09.2017'!AC15</f>
        <v>368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59.735294117647058</v>
      </c>
      <c r="D16" s="301">
        <f>F16+H16+J16+L16</f>
        <v>29</v>
      </c>
      <c r="E16" s="303">
        <f t="shared" si="0"/>
        <v>2031</v>
      </c>
      <c r="F16" s="44">
        <v>12</v>
      </c>
      <c r="G16" s="45">
        <f>F16+'15.09.2017'!G16</f>
        <v>1007</v>
      </c>
      <c r="H16" s="46">
        <v>9</v>
      </c>
      <c r="I16" s="47">
        <f>H16+'15.09.2017'!I16</f>
        <v>850</v>
      </c>
      <c r="J16" s="46">
        <v>8</v>
      </c>
      <c r="K16" s="47">
        <f>J16+'15.09.2017'!K16</f>
        <v>158</v>
      </c>
      <c r="L16" s="46">
        <v>0</v>
      </c>
      <c r="M16" s="43">
        <f>L16+'15.09.2017'!M16</f>
        <v>16</v>
      </c>
      <c r="N16" s="328">
        <v>45.6</v>
      </c>
      <c r="O16" s="377">
        <f>N16+'15.09.2017'!O16</f>
        <v>6422.8000000000011</v>
      </c>
      <c r="P16" s="84">
        <v>90.3</v>
      </c>
      <c r="Q16" s="407">
        <f>P16+'15.09.2017'!Q16</f>
        <v>5091.83</v>
      </c>
      <c r="R16" s="70">
        <v>0</v>
      </c>
      <c r="S16" s="53">
        <f>R16+'15.09.2017'!S16</f>
        <v>468.21599999999995</v>
      </c>
      <c r="T16" s="85">
        <v>4.3259999999999996</v>
      </c>
      <c r="U16" s="474">
        <f>T16+'15.09.2017'!U16</f>
        <v>279.03400000000005</v>
      </c>
      <c r="V16" s="85">
        <v>2</v>
      </c>
      <c r="W16" s="55">
        <f>V16+'15.09.2017'!W16</f>
        <v>183</v>
      </c>
      <c r="X16" s="395">
        <v>0.38436999999999999</v>
      </c>
      <c r="Y16" s="57">
        <f>X16+'15.09.2017'!Y16</f>
        <v>8.7090899999999998</v>
      </c>
      <c r="Z16" s="85">
        <v>94</v>
      </c>
      <c r="AA16" s="365">
        <f>Z16+'15.09.2017'!AA16</f>
        <v>6249</v>
      </c>
      <c r="AB16" s="85">
        <v>4</v>
      </c>
      <c r="AC16" s="59">
        <f>AB16+'15.09.2017'!AC16</f>
        <v>319</v>
      </c>
    </row>
    <row r="17" spans="1:33" s="71" customFormat="1" ht="69.95" customHeight="1" x14ac:dyDescent="0.4">
      <c r="A17" s="73" t="s">
        <v>27</v>
      </c>
      <c r="B17" s="74">
        <v>25</v>
      </c>
      <c r="C17" s="75">
        <f t="shared" si="1"/>
        <v>29.56</v>
      </c>
      <c r="D17" s="56">
        <f t="shared" si="0"/>
        <v>16</v>
      </c>
      <c r="E17" s="82">
        <f t="shared" si="0"/>
        <v>739</v>
      </c>
      <c r="F17" s="76">
        <v>6</v>
      </c>
      <c r="G17" s="45">
        <f>F17+'15.09.2017'!G17</f>
        <v>346</v>
      </c>
      <c r="H17" s="77">
        <v>10</v>
      </c>
      <c r="I17" s="47">
        <f>H17+'15.09.2017'!I17</f>
        <v>337</v>
      </c>
      <c r="J17" s="77">
        <v>0</v>
      </c>
      <c r="K17" s="47">
        <f>J17+'15.09.2017'!K17</f>
        <v>55</v>
      </c>
      <c r="L17" s="77">
        <v>0</v>
      </c>
      <c r="M17" s="43">
        <f>L17+'15.09.2017'!M17</f>
        <v>1</v>
      </c>
      <c r="N17" s="83">
        <v>17</v>
      </c>
      <c r="O17" s="377">
        <f>N17+'15.09.2017'!O17</f>
        <v>2414</v>
      </c>
      <c r="P17" s="84">
        <v>35</v>
      </c>
      <c r="Q17" s="407">
        <f>P17+'15.09.2017'!Q17</f>
        <v>2075.7242200000001</v>
      </c>
      <c r="R17" s="70">
        <v>1.05</v>
      </c>
      <c r="S17" s="53">
        <f>R17+'15.09.2017'!S17</f>
        <v>96.560999999999993</v>
      </c>
      <c r="T17" s="52">
        <v>1.0249999999999999</v>
      </c>
      <c r="U17" s="501">
        <f>T17+'15.09.2017'!U17</f>
        <v>14.237209999999999</v>
      </c>
      <c r="V17" s="42">
        <v>1</v>
      </c>
      <c r="W17" s="55">
        <f>V17+'15.09.2017'!W17</f>
        <v>3</v>
      </c>
      <c r="X17" s="406">
        <v>1.9369999999999998E-2</v>
      </c>
      <c r="Y17" s="57">
        <f>X17+'15.09.2017'!Y17</f>
        <v>1.5622480000000003</v>
      </c>
      <c r="Z17" s="85">
        <v>9</v>
      </c>
      <c r="AA17" s="365">
        <f>Z17+'15.09.2017'!AA17</f>
        <v>431</v>
      </c>
      <c r="AB17" s="56">
        <v>0</v>
      </c>
      <c r="AC17" s="59">
        <f>AB17+'15.09.2017'!AC17</f>
        <v>12</v>
      </c>
    </row>
    <row r="18" spans="1:33" s="72" customFormat="1" ht="69.95" customHeight="1" x14ac:dyDescent="0.4">
      <c r="A18" s="61" t="s">
        <v>28</v>
      </c>
      <c r="B18" s="62">
        <v>14</v>
      </c>
      <c r="C18" s="63">
        <f t="shared" si="1"/>
        <v>37.357142857142854</v>
      </c>
      <c r="D18" s="64">
        <f t="shared" si="0"/>
        <v>14</v>
      </c>
      <c r="E18" s="78">
        <f t="shared" si="0"/>
        <v>523</v>
      </c>
      <c r="F18" s="86">
        <v>12</v>
      </c>
      <c r="G18" s="45">
        <f>F18+'15.09.2017'!G18</f>
        <v>421</v>
      </c>
      <c r="H18" s="68">
        <v>0</v>
      </c>
      <c r="I18" s="47">
        <f>H18+'15.09.2017'!I18</f>
        <v>64</v>
      </c>
      <c r="J18" s="87">
        <v>1</v>
      </c>
      <c r="K18" s="47">
        <f>J18+'15.09.2017'!K18</f>
        <v>13</v>
      </c>
      <c r="L18" s="87">
        <v>1</v>
      </c>
      <c r="M18" s="43">
        <f>L18+'15.09.2017'!M18</f>
        <v>25</v>
      </c>
      <c r="N18" s="88">
        <v>24.4</v>
      </c>
      <c r="O18" s="377">
        <f>N18+'15.09.2017'!O18</f>
        <v>1697.3000000000002</v>
      </c>
      <c r="P18" s="84">
        <v>8.5</v>
      </c>
      <c r="Q18" s="407">
        <f>P18+'15.09.2017'!Q18</f>
        <v>1012.4</v>
      </c>
      <c r="R18" s="79">
        <v>0</v>
      </c>
      <c r="S18" s="53">
        <f>R18+'15.09.2017'!S18</f>
        <v>5927.01</v>
      </c>
      <c r="T18" s="80">
        <v>0</v>
      </c>
      <c r="U18" s="474">
        <f>T18+'15.09.2017'!U18</f>
        <v>6477.8325300000006</v>
      </c>
      <c r="V18" s="64">
        <v>0</v>
      </c>
      <c r="W18" s="55">
        <f>V18+'15.09.2017'!W18</f>
        <v>0</v>
      </c>
      <c r="X18" s="64">
        <v>1.7999999999999999E-2</v>
      </c>
      <c r="Y18" s="57">
        <f>X18+'15.09.2017'!Y18</f>
        <v>3.1420000000000003</v>
      </c>
      <c r="Z18" s="64">
        <v>29</v>
      </c>
      <c r="AA18" s="365">
        <f>Z18+'15.09.2017'!AA18</f>
        <v>1287</v>
      </c>
      <c r="AB18" s="64">
        <v>2</v>
      </c>
      <c r="AC18" s="59">
        <f>AB18+'15.09.2017'!AC18</f>
        <v>111</v>
      </c>
      <c r="AD18" s="71"/>
      <c r="AE18" s="71"/>
      <c r="AG18" s="491"/>
    </row>
    <row r="19" spans="1:33" s="72" customFormat="1" ht="69.95" customHeight="1" x14ac:dyDescent="0.4">
      <c r="A19" s="61" t="s">
        <v>29</v>
      </c>
      <c r="B19" s="91">
        <v>9</v>
      </c>
      <c r="C19" s="63">
        <f t="shared" si="1"/>
        <v>62.555555555555557</v>
      </c>
      <c r="D19" s="80">
        <f t="shared" si="0"/>
        <v>13</v>
      </c>
      <c r="E19" s="92">
        <f t="shared" si="0"/>
        <v>563</v>
      </c>
      <c r="F19" s="66">
        <v>3</v>
      </c>
      <c r="G19" s="45">
        <f>F19+'15.09.2017'!G19</f>
        <v>341</v>
      </c>
      <c r="H19" s="68">
        <v>10</v>
      </c>
      <c r="I19" s="47">
        <f>H19+'15.09.2017'!I19</f>
        <v>160</v>
      </c>
      <c r="J19" s="68">
        <v>0</v>
      </c>
      <c r="K19" s="47">
        <f>J19+'15.09.2017'!K19</f>
        <v>39</v>
      </c>
      <c r="L19" s="68">
        <v>0</v>
      </c>
      <c r="M19" s="43">
        <f>L19+'15.09.2017'!M19</f>
        <v>23</v>
      </c>
      <c r="N19" s="69">
        <v>24</v>
      </c>
      <c r="O19" s="377">
        <f>N19+'15.09.2017'!O19</f>
        <v>1378.5</v>
      </c>
      <c r="P19" s="406">
        <v>21.960999999999999</v>
      </c>
      <c r="Q19" s="407">
        <f>P19+'15.09.2017'!Q19</f>
        <v>1049.3253999999999</v>
      </c>
      <c r="R19" s="81">
        <v>0.25</v>
      </c>
      <c r="S19" s="53">
        <f>R19+'15.09.2017'!S19</f>
        <v>55.324999999999996</v>
      </c>
      <c r="T19" s="93">
        <v>3.3180000000000001</v>
      </c>
      <c r="U19" s="474">
        <f>T19+'15.09.2017'!U19</f>
        <v>40.6</v>
      </c>
      <c r="V19" s="94">
        <v>0</v>
      </c>
      <c r="W19" s="55">
        <f>V19+'15.09.2017'!W19</f>
        <v>7</v>
      </c>
      <c r="X19" s="95">
        <v>1.0999999999999999E-2</v>
      </c>
      <c r="Y19" s="57">
        <f>X19+'15.09.2017'!Y19</f>
        <v>0.89369999999999994</v>
      </c>
      <c r="Z19" s="79">
        <v>9</v>
      </c>
      <c r="AA19" s="365">
        <f>Z19+'15.09.2017'!AA19</f>
        <v>1333</v>
      </c>
      <c r="AB19" s="80">
        <v>0</v>
      </c>
      <c r="AC19" s="59">
        <f>AB19+'15.09.2017'!AC19</f>
        <v>150</v>
      </c>
      <c r="AD19" s="71"/>
    </row>
    <row r="20" spans="1:33" s="72" customFormat="1" ht="69.95" customHeight="1" x14ac:dyDescent="0.4">
      <c r="A20" s="96" t="s">
        <v>30</v>
      </c>
      <c r="B20" s="97">
        <v>10</v>
      </c>
      <c r="C20" s="98">
        <f t="shared" si="1"/>
        <v>51.8</v>
      </c>
      <c r="D20" s="301">
        <f t="shared" si="0"/>
        <v>9</v>
      </c>
      <c r="E20" s="303">
        <f t="shared" si="0"/>
        <v>518</v>
      </c>
      <c r="F20" s="317">
        <v>2</v>
      </c>
      <c r="G20" s="45">
        <f>F20+'15.09.2017'!G20</f>
        <v>230</v>
      </c>
      <c r="H20" s="318">
        <v>7</v>
      </c>
      <c r="I20" s="47">
        <f>H20+'15.09.2017'!I20</f>
        <v>239</v>
      </c>
      <c r="J20" s="77">
        <v>0</v>
      </c>
      <c r="K20" s="47">
        <f>J20+'15.09.2017'!K20</f>
        <v>49</v>
      </c>
      <c r="L20" s="318">
        <v>0</v>
      </c>
      <c r="M20" s="43">
        <f>L20+'15.09.2017'!M20</f>
        <v>0</v>
      </c>
      <c r="N20" s="317">
        <v>17</v>
      </c>
      <c r="O20" s="377">
        <f>N20+'15.09.2017'!O20</f>
        <v>3012</v>
      </c>
      <c r="P20" s="84">
        <v>54</v>
      </c>
      <c r="Q20" s="407">
        <f>P20+'15.09.2017'!Q20</f>
        <v>2524</v>
      </c>
      <c r="R20" s="351">
        <v>0</v>
      </c>
      <c r="S20" s="53">
        <f>R20+'15.09.2017'!S20</f>
        <v>29.11</v>
      </c>
      <c r="T20" s="351">
        <v>0.11</v>
      </c>
      <c r="U20" s="474">
        <f>T20+'15.09.2017'!U20</f>
        <v>19.479999999999997</v>
      </c>
      <c r="V20" s="299">
        <v>0</v>
      </c>
      <c r="W20" s="55">
        <f>V20+'15.09.2017'!W20</f>
        <v>4</v>
      </c>
      <c r="X20" s="301">
        <v>1E-3</v>
      </c>
      <c r="Y20" s="57">
        <f>X20+'15.09.2017'!Y20</f>
        <v>1.2169999999999994</v>
      </c>
      <c r="Z20" s="301">
        <v>5</v>
      </c>
      <c r="AA20" s="365">
        <f>Z20+'15.09.2017'!AA20</f>
        <v>714</v>
      </c>
      <c r="AB20" s="301">
        <v>0</v>
      </c>
      <c r="AC20" s="59">
        <f>AB20+'15.09.2017'!AC20</f>
        <v>65</v>
      </c>
    </row>
    <row r="21" spans="1:33" s="90" customFormat="1" ht="69.95" customHeight="1" x14ac:dyDescent="0.4">
      <c r="A21" s="102" t="s">
        <v>31</v>
      </c>
      <c r="B21" s="91">
        <v>7</v>
      </c>
      <c r="C21" s="103">
        <f t="shared" si="1"/>
        <v>29.142857142857142</v>
      </c>
      <c r="D21" s="80">
        <f t="shared" si="0"/>
        <v>2</v>
      </c>
      <c r="E21" s="92">
        <f t="shared" si="0"/>
        <v>204</v>
      </c>
      <c r="F21" s="66">
        <v>0</v>
      </c>
      <c r="G21" s="45">
        <f>F21+'15.09.2017'!G21</f>
        <v>62</v>
      </c>
      <c r="H21" s="67">
        <v>2</v>
      </c>
      <c r="I21" s="47">
        <f>H21+'15.09.2017'!I21</f>
        <v>136</v>
      </c>
      <c r="J21" s="68">
        <v>0</v>
      </c>
      <c r="K21" s="47">
        <f>J21+'15.09.2017'!K21</f>
        <v>6</v>
      </c>
      <c r="L21" s="68">
        <v>0</v>
      </c>
      <c r="M21" s="43">
        <f>L21+'15.09.2017'!M21</f>
        <v>0</v>
      </c>
      <c r="N21" s="69">
        <v>6</v>
      </c>
      <c r="O21" s="377">
        <f>N21+'15.09.2017'!O21</f>
        <v>644</v>
      </c>
      <c r="P21" s="84">
        <v>0</v>
      </c>
      <c r="Q21" s="407">
        <f>P21+'15.09.2017'!Q21</f>
        <v>265.7</v>
      </c>
      <c r="R21" s="104">
        <v>0</v>
      </c>
      <c r="S21" s="53">
        <f>R21+'15.09.2017'!S21</f>
        <v>6.95</v>
      </c>
      <c r="T21" s="80">
        <v>0</v>
      </c>
      <c r="U21" s="474">
        <f>T21+'15.09.2017'!U21</f>
        <v>1.25</v>
      </c>
      <c r="V21" s="80">
        <v>0</v>
      </c>
      <c r="W21" s="55">
        <f>V21+'15.09.2017'!W21</f>
        <v>0</v>
      </c>
      <c r="X21" s="105">
        <v>0</v>
      </c>
      <c r="Y21" s="57">
        <f>X21+'15.09.2017'!Y21</f>
        <v>1.8728000000000002E-2</v>
      </c>
      <c r="Z21" s="80">
        <v>0</v>
      </c>
      <c r="AA21" s="365">
        <f>Z21+'15.09.2017'!AA21</f>
        <v>103</v>
      </c>
      <c r="AB21" s="80">
        <v>0</v>
      </c>
      <c r="AC21" s="59">
        <f>AB21+'15.09.2017'!AC21</f>
        <v>7</v>
      </c>
    </row>
    <row r="22" spans="1:33" s="304" customFormat="1" ht="69.95" customHeight="1" thickBot="1" x14ac:dyDescent="0.45">
      <c r="A22" s="106" t="s">
        <v>32</v>
      </c>
      <c r="B22" s="107">
        <v>7</v>
      </c>
      <c r="C22" s="108">
        <f t="shared" si="1"/>
        <v>24.142857142857142</v>
      </c>
      <c r="D22" s="80">
        <f t="shared" si="0"/>
        <v>2</v>
      </c>
      <c r="E22" s="109">
        <f t="shared" si="0"/>
        <v>169</v>
      </c>
      <c r="F22" s="110">
        <v>2</v>
      </c>
      <c r="G22" s="45">
        <f>F22+'15.09.2017'!G22</f>
        <v>119</v>
      </c>
      <c r="H22" s="111">
        <v>0</v>
      </c>
      <c r="I22" s="47">
        <f>H22+'15.09.2017'!I22</f>
        <v>47</v>
      </c>
      <c r="J22" s="111">
        <v>0</v>
      </c>
      <c r="K22" s="47">
        <f>J22+'15.09.2017'!K22</f>
        <v>2</v>
      </c>
      <c r="L22" s="111">
        <v>0</v>
      </c>
      <c r="M22" s="43">
        <f>L22+'15.09.2017'!M22</f>
        <v>1</v>
      </c>
      <c r="N22" s="110">
        <v>2</v>
      </c>
      <c r="O22" s="377">
        <f>N22+'15.09.2017'!O22</f>
        <v>1354</v>
      </c>
      <c r="P22" s="84">
        <v>0</v>
      </c>
      <c r="Q22" s="407">
        <f>P22+'15.09.2017'!Q22</f>
        <v>1025</v>
      </c>
      <c r="R22" s="113">
        <v>0</v>
      </c>
      <c r="S22" s="53">
        <f>R22+'15.09.2017'!S22</f>
        <v>99.573000000000008</v>
      </c>
      <c r="T22" s="114">
        <v>0</v>
      </c>
      <c r="U22" s="474">
        <f>T22+'15.09.2017'!U22</f>
        <v>62.403999999999996</v>
      </c>
      <c r="V22" s="114">
        <v>0</v>
      </c>
      <c r="W22" s="55">
        <f>V22+'15.09.2017'!W22</f>
        <v>4</v>
      </c>
      <c r="X22" s="114">
        <v>0</v>
      </c>
      <c r="Y22" s="57">
        <f>X22+'15.09.2017'!Y22</f>
        <v>0.27499999999999997</v>
      </c>
      <c r="Z22" s="114">
        <v>8</v>
      </c>
      <c r="AA22" s="365">
        <f>Z22+'15.09.2017'!AA22</f>
        <v>769</v>
      </c>
      <c r="AB22" s="114">
        <v>0</v>
      </c>
      <c r="AC22" s="59">
        <f>AB22+'15.09.2017'!AC22</f>
        <v>21</v>
      </c>
    </row>
    <row r="23" spans="1:33" s="60" customFormat="1" ht="69.95" customHeight="1" thickBot="1" x14ac:dyDescent="0.45">
      <c r="A23" s="116" t="s">
        <v>33</v>
      </c>
      <c r="B23" s="117">
        <f>B21+B20+B19+B18+B17+B16+B15+B14+B13+B22</f>
        <v>205</v>
      </c>
      <c r="C23" s="118">
        <f>E23/B23</f>
        <v>49.575609756097563</v>
      </c>
      <c r="D23" s="119">
        <f t="shared" si="0"/>
        <v>254</v>
      </c>
      <c r="E23" s="120">
        <f t="shared" si="0"/>
        <v>10163</v>
      </c>
      <c r="F23" s="121">
        <f t="shared" ref="F23:AC23" si="2">F22+F21+F20+F19+F18+F17+F16+F15+F14+F13</f>
        <v>125</v>
      </c>
      <c r="G23" s="121">
        <f t="shared" si="2"/>
        <v>5595</v>
      </c>
      <c r="H23" s="121">
        <f t="shared" si="2"/>
        <v>101</v>
      </c>
      <c r="I23" s="122">
        <f t="shared" si="2"/>
        <v>3899</v>
      </c>
      <c r="J23" s="121">
        <f t="shared" si="2"/>
        <v>27</v>
      </c>
      <c r="K23" s="122">
        <f>K22+K21+K20+K19+K18+K17+K16+K15+K14+K13</f>
        <v>566</v>
      </c>
      <c r="L23" s="121">
        <f t="shared" si="2"/>
        <v>1</v>
      </c>
      <c r="M23" s="121">
        <f t="shared" si="2"/>
        <v>103</v>
      </c>
      <c r="N23" s="123">
        <f t="shared" si="2"/>
        <v>613</v>
      </c>
      <c r="O23" s="124">
        <f t="shared" si="2"/>
        <v>44099.259999999995</v>
      </c>
      <c r="P23" s="125">
        <f>P22+P21+P20+P19+P18+P17+P16+P15+P14+P13</f>
        <v>426.25407000000001</v>
      </c>
      <c r="Q23" s="125">
        <f t="shared" si="2"/>
        <v>29439.693910000002</v>
      </c>
      <c r="R23" s="125">
        <f t="shared" si="2"/>
        <v>18.641000000000002</v>
      </c>
      <c r="S23" s="126">
        <f t="shared" si="2"/>
        <v>8777.4330000000009</v>
      </c>
      <c r="T23" s="125">
        <f t="shared" si="2"/>
        <v>17.295999999999999</v>
      </c>
      <c r="U23" s="125">
        <f t="shared" si="2"/>
        <v>8955.0037400000019</v>
      </c>
      <c r="V23" s="122">
        <f t="shared" si="2"/>
        <v>5</v>
      </c>
      <c r="W23" s="122">
        <f t="shared" si="2"/>
        <v>472</v>
      </c>
      <c r="X23" s="125">
        <f t="shared" si="2"/>
        <v>1.4508700000000001</v>
      </c>
      <c r="Y23" s="125">
        <f t="shared" si="2"/>
        <v>30.263542000000001</v>
      </c>
      <c r="Z23" s="122">
        <f t="shared" si="2"/>
        <v>1630</v>
      </c>
      <c r="AA23" s="121">
        <f t="shared" si="2"/>
        <v>55988</v>
      </c>
      <c r="AB23" s="121">
        <f t="shared" si="2"/>
        <v>37</v>
      </c>
      <c r="AC23" s="121">
        <f t="shared" si="2"/>
        <v>1286</v>
      </c>
    </row>
    <row r="24" spans="1:33" s="337" customFormat="1" ht="57" customHeight="1" thickBot="1" x14ac:dyDescent="0.45">
      <c r="A24" s="330" t="s">
        <v>39</v>
      </c>
      <c r="B24" s="331">
        <v>206</v>
      </c>
      <c r="C24" s="332">
        <v>50.650485436893206</v>
      </c>
      <c r="D24" s="333">
        <v>304</v>
      </c>
      <c r="E24" s="334">
        <v>10434</v>
      </c>
      <c r="F24" s="335">
        <v>177</v>
      </c>
      <c r="G24" s="45">
        <v>6003</v>
      </c>
      <c r="H24" s="336">
        <v>112</v>
      </c>
      <c r="I24" s="336">
        <v>3780</v>
      </c>
      <c r="J24" s="336">
        <v>15</v>
      </c>
      <c r="K24" s="336">
        <v>582</v>
      </c>
      <c r="L24" s="336">
        <v>0</v>
      </c>
      <c r="M24" s="336">
        <v>69</v>
      </c>
      <c r="N24" s="336">
        <v>787.6</v>
      </c>
      <c r="O24" s="336">
        <v>41016.100000000006</v>
      </c>
      <c r="P24" s="336">
        <v>588.28200000000004</v>
      </c>
      <c r="Q24" s="336">
        <v>27763.73833</v>
      </c>
      <c r="R24" s="336">
        <v>85.6203</v>
      </c>
      <c r="S24" s="336">
        <v>3566.0292000000009</v>
      </c>
      <c r="T24" s="336">
        <v>23.424300000000002</v>
      </c>
      <c r="U24" s="336">
        <v>2917.6712000000002</v>
      </c>
      <c r="V24" s="336">
        <v>8</v>
      </c>
      <c r="W24" s="336">
        <v>472</v>
      </c>
      <c r="X24" s="336">
        <v>0.39273999999999998</v>
      </c>
      <c r="Y24" s="336">
        <v>30.002558000000001</v>
      </c>
      <c r="Z24" s="336">
        <v>975</v>
      </c>
      <c r="AA24" s="336">
        <v>48144</v>
      </c>
      <c r="AB24" s="336">
        <v>61</v>
      </c>
      <c r="AC24" s="336">
        <v>1256</v>
      </c>
    </row>
    <row r="25" spans="1:33" s="72" customFormat="1" ht="53.25" customHeight="1" thickBot="1" x14ac:dyDescent="0.45">
      <c r="A25" s="136" t="s">
        <v>34</v>
      </c>
      <c r="B25" s="137">
        <f>B23-B24</f>
        <v>-1</v>
      </c>
      <c r="C25" s="137">
        <f>C23-C24</f>
        <v>-1.0748756807956426</v>
      </c>
      <c r="D25" s="137">
        <f t="shared" ref="D25:AC25" si="3">D23-D24</f>
        <v>-50</v>
      </c>
      <c r="E25" s="138">
        <f t="shared" si="3"/>
        <v>-271</v>
      </c>
      <c r="F25" s="139">
        <f t="shared" si="3"/>
        <v>-52</v>
      </c>
      <c r="G25" s="139">
        <f t="shared" si="3"/>
        <v>-408</v>
      </c>
      <c r="H25" s="140">
        <f t="shared" si="3"/>
        <v>-11</v>
      </c>
      <c r="I25" s="140">
        <f t="shared" si="3"/>
        <v>119</v>
      </c>
      <c r="J25" s="140">
        <f t="shared" si="3"/>
        <v>12</v>
      </c>
      <c r="K25" s="140">
        <f t="shared" si="3"/>
        <v>-16</v>
      </c>
      <c r="L25" s="140">
        <f t="shared" si="3"/>
        <v>1</v>
      </c>
      <c r="M25" s="140">
        <f t="shared" si="3"/>
        <v>34</v>
      </c>
      <c r="N25" s="141">
        <f t="shared" si="3"/>
        <v>-174.60000000000002</v>
      </c>
      <c r="O25" s="140">
        <f t="shared" si="3"/>
        <v>3083.1599999999889</v>
      </c>
      <c r="P25" s="140">
        <f t="shared" si="3"/>
        <v>-162.02793000000003</v>
      </c>
      <c r="Q25" s="142">
        <f>Q23-Q24</f>
        <v>1675.9555800000016</v>
      </c>
      <c r="R25" s="141">
        <f t="shared" si="3"/>
        <v>-66.979299999999995</v>
      </c>
      <c r="S25" s="140">
        <f t="shared" si="3"/>
        <v>5211.4038</v>
      </c>
      <c r="T25" s="140">
        <f t="shared" si="3"/>
        <v>-6.128300000000003</v>
      </c>
      <c r="U25" s="140">
        <f t="shared" si="3"/>
        <v>6037.3325400000012</v>
      </c>
      <c r="V25" s="140">
        <f t="shared" si="3"/>
        <v>-3</v>
      </c>
      <c r="W25" s="140">
        <f t="shared" si="3"/>
        <v>0</v>
      </c>
      <c r="X25" s="143">
        <f t="shared" si="3"/>
        <v>1.0581300000000002</v>
      </c>
      <c r="Y25" s="143">
        <f t="shared" si="3"/>
        <v>0.26098400000000055</v>
      </c>
      <c r="Z25" s="140">
        <f t="shared" si="3"/>
        <v>655</v>
      </c>
      <c r="AA25" s="140">
        <f t="shared" si="3"/>
        <v>7844</v>
      </c>
      <c r="AB25" s="140">
        <f t="shared" si="3"/>
        <v>-24</v>
      </c>
      <c r="AC25" s="138">
        <f t="shared" si="3"/>
        <v>30</v>
      </c>
    </row>
    <row r="26" spans="1:33" ht="12.75" customHeight="1" x14ac:dyDescent="0.25"/>
    <row r="27" spans="1:33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3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3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3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36"/>
  <sheetViews>
    <sheetView view="pageBreakPreview" zoomScale="32" zoomScaleNormal="40" zoomScaleSheetLayoutView="32" workbookViewId="0">
      <pane ySplit="12" topLeftCell="A13" activePane="bottomLeft" state="frozen"/>
      <selection pane="bottomLeft" activeCell="A13" sqref="A13:XFD13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32" width="9.140625" style="5"/>
    <col min="33" max="33" width="21.140625" style="5" bestFit="1" customWidth="1"/>
    <col min="34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556" t="s">
        <v>1</v>
      </c>
      <c r="I6" s="556"/>
      <c r="J6" s="8">
        <v>42986</v>
      </c>
      <c r="K6" s="492" t="s">
        <v>2</v>
      </c>
      <c r="L6" s="8">
        <v>42993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82" t="s">
        <v>53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83"/>
      <c r="E11" s="485"/>
      <c r="F11" s="488"/>
      <c r="G11" s="489"/>
      <c r="H11" s="21"/>
      <c r="I11" s="21"/>
      <c r="J11" s="490"/>
      <c r="K11" s="490"/>
      <c r="L11" s="490"/>
      <c r="M11" s="485"/>
      <c r="N11" s="23"/>
      <c r="O11" s="24"/>
      <c r="P11" s="486"/>
      <c r="Q11" s="487"/>
      <c r="R11" s="483"/>
      <c r="S11" s="484"/>
      <c r="T11" s="483"/>
      <c r="U11" s="484"/>
      <c r="V11" s="483"/>
      <c r="W11" s="484"/>
      <c r="X11" s="483"/>
      <c r="Y11" s="484"/>
      <c r="Z11" s="483"/>
      <c r="AA11" s="484"/>
      <c r="AB11" s="483"/>
      <c r="AC11" s="485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51.111111111111114</v>
      </c>
      <c r="D13" s="42">
        <f t="shared" ref="D13:E23" si="0">F13+H13+J13+L13</f>
        <v>60</v>
      </c>
      <c r="E13" s="43">
        <f t="shared" si="0"/>
        <v>2300</v>
      </c>
      <c r="F13" s="44">
        <v>24</v>
      </c>
      <c r="G13" s="45">
        <f>F13+'7.09.2017'!G13</f>
        <v>1128</v>
      </c>
      <c r="H13" s="46">
        <v>27</v>
      </c>
      <c r="I13" s="47">
        <f>H13+'7.09.2017'!I13</f>
        <v>1015</v>
      </c>
      <c r="J13" s="46">
        <v>9</v>
      </c>
      <c r="K13" s="47">
        <f>J13+'7.09.2017'!K13</f>
        <v>120</v>
      </c>
      <c r="L13" s="46">
        <v>0</v>
      </c>
      <c r="M13" s="43">
        <f>L13+'7.09.2017'!M13</f>
        <v>37</v>
      </c>
      <c r="N13" s="48">
        <v>447.5</v>
      </c>
      <c r="O13" s="377">
        <f>N13+'7.09.2017'!O13</f>
        <v>17138.7</v>
      </c>
      <c r="P13" s="84">
        <v>480.27</v>
      </c>
      <c r="Q13" s="407">
        <f>P13+'7.09.2017'!Q13</f>
        <v>8092.1564699999999</v>
      </c>
      <c r="R13" s="329">
        <v>8.4000000000000005E-2</v>
      </c>
      <c r="S13" s="53">
        <f>R13+'7.09.2017'!S13</f>
        <v>1394.9880000000001</v>
      </c>
      <c r="T13" s="42">
        <v>0</v>
      </c>
      <c r="U13" s="474">
        <f>T13+'7.09.2017'!U13</f>
        <v>1349.5639999999999</v>
      </c>
      <c r="V13" s="54">
        <v>1</v>
      </c>
      <c r="W13" s="55">
        <f>V13+'7.09.2017'!W13</f>
        <v>133</v>
      </c>
      <c r="X13" s="56">
        <v>0.25609999999999999</v>
      </c>
      <c r="Y13" s="57">
        <f>X13+'7.09.2017'!Y13</f>
        <v>4.9888674999999996</v>
      </c>
      <c r="Z13" s="42">
        <v>1150</v>
      </c>
      <c r="AA13" s="365">
        <f>Z13+'7.09.2017'!AA13</f>
        <v>23765</v>
      </c>
      <c r="AB13" s="56">
        <v>4</v>
      </c>
      <c r="AC13" s="59">
        <f>AB13+'7.09.2017'!AC13</f>
        <v>207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62.285714285714285</v>
      </c>
      <c r="D14" s="64">
        <f t="shared" si="0"/>
        <v>7</v>
      </c>
      <c r="E14" s="65">
        <f t="shared" si="0"/>
        <v>436</v>
      </c>
      <c r="F14" s="66">
        <v>1</v>
      </c>
      <c r="G14" s="45">
        <f>F14+'7.09.2017'!G14</f>
        <v>109</v>
      </c>
      <c r="H14" s="67">
        <v>6</v>
      </c>
      <c r="I14" s="47">
        <f>H14+'7.09.2017'!I14</f>
        <v>325</v>
      </c>
      <c r="J14" s="68">
        <v>0</v>
      </c>
      <c r="K14" s="47">
        <f>J14+'7.09.2017'!K14</f>
        <v>2</v>
      </c>
      <c r="L14" s="68">
        <v>0</v>
      </c>
      <c r="M14" s="43">
        <f>L14+'7.09.2017'!M14</f>
        <v>0</v>
      </c>
      <c r="N14" s="69">
        <v>29</v>
      </c>
      <c r="O14" s="377">
        <f>N14+'7.09.2017'!O14</f>
        <v>2352.46</v>
      </c>
      <c r="P14" s="84">
        <v>12</v>
      </c>
      <c r="Q14" s="407">
        <f>P14+'7.09.2017'!Q14</f>
        <v>1601.9599999999998</v>
      </c>
      <c r="R14" s="70">
        <v>0</v>
      </c>
      <c r="S14" s="53">
        <f>R14+'7.09.2017'!S14</f>
        <v>22.415000000000003</v>
      </c>
      <c r="T14" s="42">
        <v>0</v>
      </c>
      <c r="U14" s="474">
        <f>T14+'7.09.2017'!U14</f>
        <v>21.384999999999998</v>
      </c>
      <c r="V14" s="42">
        <v>0</v>
      </c>
      <c r="W14" s="55">
        <f>V14+'7.09.2017'!W14</f>
        <v>14</v>
      </c>
      <c r="X14" s="42">
        <v>6.0000000000000001E-3</v>
      </c>
      <c r="Y14" s="57">
        <f>X14+'7.09.2017'!Y14</f>
        <v>1.1908000000000001</v>
      </c>
      <c r="Z14" s="42">
        <v>2</v>
      </c>
      <c r="AA14" s="365">
        <f>Z14+'7.09.2017'!AA14</f>
        <v>460</v>
      </c>
      <c r="AB14" s="42">
        <v>0</v>
      </c>
      <c r="AC14" s="59">
        <f>AB14+'7.09.2017'!AC14</f>
        <v>22</v>
      </c>
      <c r="AD14" s="71"/>
    </row>
    <row r="15" spans="1:30" s="304" customFormat="1" ht="69.95" customHeight="1" x14ac:dyDescent="0.4">
      <c r="A15" s="96" t="s">
        <v>25</v>
      </c>
      <c r="B15" s="97">
        <v>47</v>
      </c>
      <c r="C15" s="98">
        <f t="shared" ref="C15:C22" si="1">E15/B15</f>
        <v>53.425531914893618</v>
      </c>
      <c r="D15" s="301">
        <f>F15+H15+J15+L15</f>
        <v>76</v>
      </c>
      <c r="E15" s="316">
        <f>G15+I15+K15+M15</f>
        <v>2511</v>
      </c>
      <c r="F15" s="317">
        <v>40</v>
      </c>
      <c r="G15" s="45">
        <f>F15+'7.09.2017'!G15</f>
        <v>1744</v>
      </c>
      <c r="H15" s="318">
        <v>28</v>
      </c>
      <c r="I15" s="47">
        <f>H15+'7.09.2017'!I15</f>
        <v>663</v>
      </c>
      <c r="J15" s="318">
        <v>8</v>
      </c>
      <c r="K15" s="47">
        <f>J15+'7.09.2017'!K15</f>
        <v>104</v>
      </c>
      <c r="L15" s="318">
        <v>0</v>
      </c>
      <c r="M15" s="43">
        <f>L15+'7.09.2017'!M15</f>
        <v>0</v>
      </c>
      <c r="N15" s="317">
        <v>210</v>
      </c>
      <c r="O15" s="377">
        <f>N15+'7.09.2017'!O15</f>
        <v>7208.5000000000009</v>
      </c>
      <c r="P15" s="405">
        <v>50.8</v>
      </c>
      <c r="Q15" s="407">
        <f>P15+'7.09.2017'!Q15</f>
        <v>6485.1047500000013</v>
      </c>
      <c r="R15" s="329">
        <v>0.52500000000000002</v>
      </c>
      <c r="S15" s="53">
        <f>R15+'7.09.2017'!S15</f>
        <v>659.94400000000007</v>
      </c>
      <c r="T15" s="85">
        <v>0</v>
      </c>
      <c r="U15" s="474">
        <f>T15+'7.09.2017'!U15</f>
        <v>680.7</v>
      </c>
      <c r="V15" s="85">
        <v>0</v>
      </c>
      <c r="W15" s="55">
        <f>V15+'7.09.2017'!W15</f>
        <v>122</v>
      </c>
      <c r="X15" s="395">
        <v>0.15112</v>
      </c>
      <c r="Y15" s="57">
        <f>X15+'7.09.2017'!Y15</f>
        <v>7.2489785000000007</v>
      </c>
      <c r="Z15" s="85">
        <v>103</v>
      </c>
      <c r="AA15" s="365">
        <f>Z15+'7.09.2017'!AA15</f>
        <v>19401</v>
      </c>
      <c r="AB15" s="85">
        <v>31</v>
      </c>
      <c r="AC15" s="59">
        <f>AB15+'7.09.2017'!AC15</f>
        <v>341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58.882352941176471</v>
      </c>
      <c r="D16" s="301">
        <f>F16+H16+J16+L16</f>
        <v>77</v>
      </c>
      <c r="E16" s="303">
        <f t="shared" si="0"/>
        <v>2002</v>
      </c>
      <c r="F16" s="44">
        <v>27</v>
      </c>
      <c r="G16" s="45">
        <f>F16+'7.09.2017'!G16</f>
        <v>995</v>
      </c>
      <c r="H16" s="46">
        <v>35</v>
      </c>
      <c r="I16" s="47">
        <f>H16+'7.09.2017'!I16</f>
        <v>841</v>
      </c>
      <c r="J16" s="46">
        <v>13</v>
      </c>
      <c r="K16" s="47">
        <f>J16+'7.09.2017'!K16</f>
        <v>150</v>
      </c>
      <c r="L16" s="46">
        <v>2</v>
      </c>
      <c r="M16" s="43">
        <f>L16+'7.09.2017'!M16</f>
        <v>16</v>
      </c>
      <c r="N16" s="328">
        <v>141.4</v>
      </c>
      <c r="O16" s="377">
        <f>N16+'7.09.2017'!O16</f>
        <v>6377.2000000000007</v>
      </c>
      <c r="P16" s="84">
        <v>20</v>
      </c>
      <c r="Q16" s="407">
        <f>P16+'7.09.2017'!Q16</f>
        <v>5001.53</v>
      </c>
      <c r="R16" s="70">
        <v>1.3009999999999999</v>
      </c>
      <c r="S16" s="53">
        <f>R16+'7.09.2017'!S16</f>
        <v>468.21599999999995</v>
      </c>
      <c r="T16" s="85">
        <v>0</v>
      </c>
      <c r="U16" s="474">
        <f>T16+'7.09.2017'!U16</f>
        <v>274.70800000000003</v>
      </c>
      <c r="V16" s="85">
        <v>8</v>
      </c>
      <c r="W16" s="55">
        <f>V16+'7.09.2017'!W16</f>
        <v>181</v>
      </c>
      <c r="X16" s="395">
        <v>0.21079999999999999</v>
      </c>
      <c r="Y16" s="57">
        <f>X16+'7.09.2017'!Y16</f>
        <v>8.3247199999999992</v>
      </c>
      <c r="Z16" s="85">
        <v>41</v>
      </c>
      <c r="AA16" s="365">
        <f>Z16+'7.09.2017'!AA16</f>
        <v>6155</v>
      </c>
      <c r="AB16" s="85">
        <v>10</v>
      </c>
      <c r="AC16" s="59">
        <f>AB16+'7.09.2017'!AC16</f>
        <v>315</v>
      </c>
    </row>
    <row r="17" spans="1:33" s="71" customFormat="1" ht="69.95" customHeight="1" x14ac:dyDescent="0.4">
      <c r="A17" s="73" t="s">
        <v>27</v>
      </c>
      <c r="B17" s="74">
        <v>25</v>
      </c>
      <c r="C17" s="75">
        <f t="shared" si="1"/>
        <v>28.92</v>
      </c>
      <c r="D17" s="56">
        <f t="shared" si="0"/>
        <v>22</v>
      </c>
      <c r="E17" s="82">
        <f t="shared" si="0"/>
        <v>723</v>
      </c>
      <c r="F17" s="76">
        <v>7</v>
      </c>
      <c r="G17" s="45">
        <f>F17+'7.09.2017'!G17</f>
        <v>340</v>
      </c>
      <c r="H17" s="77">
        <v>14</v>
      </c>
      <c r="I17" s="47">
        <f>H17+'7.09.2017'!I17</f>
        <v>327</v>
      </c>
      <c r="J17" s="77">
        <v>1</v>
      </c>
      <c r="K17" s="47">
        <f>J17+'7.09.2017'!K17</f>
        <v>55</v>
      </c>
      <c r="L17" s="77">
        <v>0</v>
      </c>
      <c r="M17" s="43">
        <f>L17+'7.09.2017'!M17</f>
        <v>1</v>
      </c>
      <c r="N17" s="83">
        <v>59</v>
      </c>
      <c r="O17" s="377">
        <f>N17+'7.09.2017'!O17</f>
        <v>2397</v>
      </c>
      <c r="P17" s="84">
        <v>42.939039999999999</v>
      </c>
      <c r="Q17" s="407">
        <f>P17+'7.09.2017'!Q17</f>
        <v>2040.7242199999998</v>
      </c>
      <c r="R17" s="70">
        <v>0</v>
      </c>
      <c r="S17" s="53">
        <f>R17+'7.09.2017'!S17</f>
        <v>95.510999999999996</v>
      </c>
      <c r="T17" s="52">
        <v>0</v>
      </c>
      <c r="U17" s="474">
        <f>T17+'7.09.2017'!U17</f>
        <v>13.212209999999999</v>
      </c>
      <c r="V17" s="42">
        <v>0</v>
      </c>
      <c r="W17" s="55">
        <f>V17+'7.09.2017'!W17</f>
        <v>2</v>
      </c>
      <c r="X17" s="406">
        <v>1.0500000000000001E-2</v>
      </c>
      <c r="Y17" s="283">
        <f>X17+'7.09.2017'!Y17</f>
        <v>1.5428780000000002</v>
      </c>
      <c r="Z17" s="85">
        <v>4</v>
      </c>
      <c r="AA17" s="365">
        <f>Z17+'7.09.2017'!AA17</f>
        <v>422</v>
      </c>
      <c r="AB17" s="56">
        <v>0</v>
      </c>
      <c r="AC17" s="59">
        <f>AB17+'7.09.2017'!AC17</f>
        <v>12</v>
      </c>
    </row>
    <row r="18" spans="1:33" s="72" customFormat="1" ht="69.95" customHeight="1" x14ac:dyDescent="0.4">
      <c r="A18" s="61" t="s">
        <v>28</v>
      </c>
      <c r="B18" s="62">
        <v>14</v>
      </c>
      <c r="C18" s="63">
        <f t="shared" si="1"/>
        <v>36.357142857142854</v>
      </c>
      <c r="D18" s="64">
        <f t="shared" si="0"/>
        <v>23</v>
      </c>
      <c r="E18" s="78">
        <f t="shared" si="0"/>
        <v>509</v>
      </c>
      <c r="F18" s="86">
        <v>18</v>
      </c>
      <c r="G18" s="45">
        <f>F18+'7.09.2017'!G18</f>
        <v>409</v>
      </c>
      <c r="H18" s="68">
        <v>3</v>
      </c>
      <c r="I18" s="47">
        <f>H18+'7.09.2017'!I18</f>
        <v>64</v>
      </c>
      <c r="J18" s="87">
        <v>0</v>
      </c>
      <c r="K18" s="47">
        <f>J18+'7.09.2017'!K18</f>
        <v>12</v>
      </c>
      <c r="L18" s="87">
        <v>2</v>
      </c>
      <c r="M18" s="43">
        <f>L18+'7.09.2017'!M18</f>
        <v>24</v>
      </c>
      <c r="N18" s="88">
        <v>30</v>
      </c>
      <c r="O18" s="377">
        <f>N18+'7.09.2017'!O18</f>
        <v>1672.9</v>
      </c>
      <c r="P18" s="84">
        <v>18</v>
      </c>
      <c r="Q18" s="407">
        <f>P18+'7.09.2017'!Q18</f>
        <v>1003.9</v>
      </c>
      <c r="R18" s="79">
        <v>0</v>
      </c>
      <c r="S18" s="53">
        <f>R18+'7.09.2017'!S18</f>
        <v>5927.01</v>
      </c>
      <c r="T18" s="80">
        <v>0</v>
      </c>
      <c r="U18" s="474">
        <f>T18+'7.09.2017'!U18</f>
        <v>6477.8325300000006</v>
      </c>
      <c r="V18" s="64">
        <v>0</v>
      </c>
      <c r="W18" s="55">
        <f>V18+'7.09.2017'!W18</f>
        <v>0</v>
      </c>
      <c r="X18" s="64">
        <v>0</v>
      </c>
      <c r="Y18" s="57">
        <f>X18+'7.09.2017'!Y18</f>
        <v>3.1240000000000006</v>
      </c>
      <c r="Z18" s="64">
        <v>24</v>
      </c>
      <c r="AA18" s="365">
        <f>Z18+'7.09.2017'!AA18</f>
        <v>1258</v>
      </c>
      <c r="AB18" s="64">
        <v>5</v>
      </c>
      <c r="AC18" s="59">
        <f>AB18+'7.09.2017'!AC18</f>
        <v>109</v>
      </c>
      <c r="AD18" s="71"/>
      <c r="AE18" s="71"/>
      <c r="AG18" s="491"/>
    </row>
    <row r="19" spans="1:33" s="72" customFormat="1" ht="69.95" customHeight="1" x14ac:dyDescent="0.4">
      <c r="A19" s="61" t="s">
        <v>29</v>
      </c>
      <c r="B19" s="91">
        <v>9</v>
      </c>
      <c r="C19" s="63">
        <f t="shared" si="1"/>
        <v>61.111111111111114</v>
      </c>
      <c r="D19" s="80">
        <f t="shared" si="0"/>
        <v>12</v>
      </c>
      <c r="E19" s="92">
        <f t="shared" si="0"/>
        <v>550</v>
      </c>
      <c r="F19" s="66">
        <v>8</v>
      </c>
      <c r="G19" s="45">
        <f>F19+'7.09.2017'!G19</f>
        <v>338</v>
      </c>
      <c r="H19" s="68">
        <v>2</v>
      </c>
      <c r="I19" s="47">
        <f>H19+'7.09.2017'!I19</f>
        <v>150</v>
      </c>
      <c r="J19" s="68">
        <v>0</v>
      </c>
      <c r="K19" s="47">
        <f>J19+'7.09.2017'!K19</f>
        <v>39</v>
      </c>
      <c r="L19" s="68">
        <v>2</v>
      </c>
      <c r="M19" s="43">
        <f>L19+'7.09.2017'!M19</f>
        <v>23</v>
      </c>
      <c r="N19" s="69">
        <v>48</v>
      </c>
      <c r="O19" s="377">
        <f>N19+'7.09.2017'!O19</f>
        <v>1354.5</v>
      </c>
      <c r="P19" s="406">
        <v>38.941000000000003</v>
      </c>
      <c r="Q19" s="407">
        <f>P19+'7.09.2017'!Q19</f>
        <v>1027.3643999999999</v>
      </c>
      <c r="R19" s="81">
        <v>0.17</v>
      </c>
      <c r="S19" s="53">
        <f>R19+'7.09.2017'!S19</f>
        <v>55.074999999999996</v>
      </c>
      <c r="T19" s="93">
        <v>1.67</v>
      </c>
      <c r="U19" s="474">
        <f>T19+'7.09.2017'!U19</f>
        <v>37.282000000000004</v>
      </c>
      <c r="V19" s="94">
        <v>0</v>
      </c>
      <c r="W19" s="55">
        <f>V19+'7.09.2017'!W19</f>
        <v>7</v>
      </c>
      <c r="X19" s="95">
        <v>2.2599999999999999E-2</v>
      </c>
      <c r="Y19" s="57">
        <f>X19+'7.09.2017'!Y19</f>
        <v>0.88269999999999993</v>
      </c>
      <c r="Z19" s="79">
        <v>17</v>
      </c>
      <c r="AA19" s="365">
        <f>Z19+'7.09.2017'!AA19</f>
        <v>1324</v>
      </c>
      <c r="AB19" s="80">
        <v>6</v>
      </c>
      <c r="AC19" s="59">
        <f>AB19+'7.09.2017'!AC19</f>
        <v>150</v>
      </c>
      <c r="AD19" s="71"/>
    </row>
    <row r="20" spans="1:33" s="72" customFormat="1" ht="69.95" customHeight="1" x14ac:dyDescent="0.4">
      <c r="A20" s="96" t="s">
        <v>30</v>
      </c>
      <c r="B20" s="97">
        <v>10</v>
      </c>
      <c r="C20" s="98">
        <f t="shared" si="1"/>
        <v>50.9</v>
      </c>
      <c r="D20" s="301">
        <f t="shared" si="0"/>
        <v>19</v>
      </c>
      <c r="E20" s="303">
        <f t="shared" si="0"/>
        <v>509</v>
      </c>
      <c r="F20" s="317">
        <v>5</v>
      </c>
      <c r="G20" s="45">
        <f>F20+'7.09.2017'!G20</f>
        <v>228</v>
      </c>
      <c r="H20" s="318">
        <v>14</v>
      </c>
      <c r="I20" s="47">
        <f>H20+'7.09.2017'!I20</f>
        <v>232</v>
      </c>
      <c r="J20" s="77">
        <v>0</v>
      </c>
      <c r="K20" s="47">
        <f>J20+'7.09.2017'!K20</f>
        <v>49</v>
      </c>
      <c r="L20" s="318">
        <v>0</v>
      </c>
      <c r="M20" s="43">
        <f>L20+'7.09.2017'!M20</f>
        <v>0</v>
      </c>
      <c r="N20" s="317">
        <v>231.6</v>
      </c>
      <c r="O20" s="377">
        <f>N20+'7.09.2017'!O20</f>
        <v>2995</v>
      </c>
      <c r="P20" s="84">
        <v>30</v>
      </c>
      <c r="Q20" s="407">
        <f>P20+'7.09.2017'!Q20</f>
        <v>2470</v>
      </c>
      <c r="R20" s="351">
        <v>0</v>
      </c>
      <c r="S20" s="53">
        <f>R20+'7.09.2017'!S20</f>
        <v>29.11</v>
      </c>
      <c r="T20" s="351">
        <v>0.2</v>
      </c>
      <c r="U20" s="474">
        <f>T20+'7.09.2017'!U20</f>
        <v>19.369999999999997</v>
      </c>
      <c r="V20" s="299">
        <v>0</v>
      </c>
      <c r="W20" s="55">
        <f>V20+'7.09.2017'!W20</f>
        <v>4</v>
      </c>
      <c r="X20" s="301">
        <v>0</v>
      </c>
      <c r="Y20" s="57">
        <f>X20+'7.09.2017'!Y20</f>
        <v>1.2159999999999995</v>
      </c>
      <c r="Z20" s="301">
        <v>2</v>
      </c>
      <c r="AA20" s="365">
        <f>Z20+'7.09.2017'!AA20</f>
        <v>709</v>
      </c>
      <c r="AB20" s="301">
        <v>0</v>
      </c>
      <c r="AC20" s="59">
        <f>AB20+'7.09.2017'!AC20</f>
        <v>65</v>
      </c>
    </row>
    <row r="21" spans="1:33" s="90" customFormat="1" ht="69.95" customHeight="1" x14ac:dyDescent="0.4">
      <c r="A21" s="102" t="s">
        <v>31</v>
      </c>
      <c r="B21" s="91">
        <v>7</v>
      </c>
      <c r="C21" s="103">
        <f t="shared" si="1"/>
        <v>28.857142857142858</v>
      </c>
      <c r="D21" s="80">
        <f t="shared" si="0"/>
        <v>5</v>
      </c>
      <c r="E21" s="92">
        <f t="shared" si="0"/>
        <v>202</v>
      </c>
      <c r="F21" s="66">
        <v>2</v>
      </c>
      <c r="G21" s="45">
        <f>F21+'7.09.2017'!G21</f>
        <v>62</v>
      </c>
      <c r="H21" s="67">
        <v>3</v>
      </c>
      <c r="I21" s="47">
        <f>H21+'7.09.2017'!I21</f>
        <v>134</v>
      </c>
      <c r="J21" s="68">
        <v>0</v>
      </c>
      <c r="K21" s="47">
        <f>J21+'7.09.2017'!K21</f>
        <v>6</v>
      </c>
      <c r="L21" s="68">
        <v>0</v>
      </c>
      <c r="M21" s="43">
        <f>L21+'7.09.2017'!M21</f>
        <v>0</v>
      </c>
      <c r="N21" s="69">
        <v>9</v>
      </c>
      <c r="O21" s="377">
        <f>N21+'7.09.2017'!O21</f>
        <v>638</v>
      </c>
      <c r="P21" s="84">
        <v>0</v>
      </c>
      <c r="Q21" s="407">
        <f>P21+'7.09.2017'!Q21</f>
        <v>265.7</v>
      </c>
      <c r="R21" s="104">
        <v>1.75</v>
      </c>
      <c r="S21" s="53">
        <f>R21+'7.09.2017'!S21</f>
        <v>6.95</v>
      </c>
      <c r="T21" s="80">
        <v>0</v>
      </c>
      <c r="U21" s="474">
        <f>T21+'7.09.2017'!U21</f>
        <v>1.25</v>
      </c>
      <c r="V21" s="80">
        <v>0</v>
      </c>
      <c r="W21" s="55">
        <f>V21+'7.09.2017'!W21</f>
        <v>0</v>
      </c>
      <c r="X21" s="105">
        <v>6.9999999999999994E-5</v>
      </c>
      <c r="Y21" s="465">
        <f>X21+'7.09.2017'!Y21</f>
        <v>1.8728000000000002E-2</v>
      </c>
      <c r="Z21" s="80">
        <v>2</v>
      </c>
      <c r="AA21" s="365">
        <f>Z21+'7.09.2017'!AA21</f>
        <v>103</v>
      </c>
      <c r="AB21" s="80">
        <v>0</v>
      </c>
      <c r="AC21" s="59">
        <f>AB21+'7.09.2017'!AC21</f>
        <v>7</v>
      </c>
    </row>
    <row r="22" spans="1:33" s="304" customFormat="1" ht="69.95" customHeight="1" thickBot="1" x14ac:dyDescent="0.45">
      <c r="A22" s="106" t="s">
        <v>32</v>
      </c>
      <c r="B22" s="107">
        <v>7</v>
      </c>
      <c r="C22" s="108">
        <f t="shared" si="1"/>
        <v>23.857142857142858</v>
      </c>
      <c r="D22" s="80">
        <f t="shared" si="0"/>
        <v>7</v>
      </c>
      <c r="E22" s="109">
        <f t="shared" si="0"/>
        <v>167</v>
      </c>
      <c r="F22" s="110">
        <v>6</v>
      </c>
      <c r="G22" s="45">
        <f>F22+'7.09.2017'!G22</f>
        <v>117</v>
      </c>
      <c r="H22" s="111">
        <v>0</v>
      </c>
      <c r="I22" s="47">
        <f>H22+'7.09.2017'!I22</f>
        <v>47</v>
      </c>
      <c r="J22" s="111">
        <v>0</v>
      </c>
      <c r="K22" s="47">
        <f>J22+'7.09.2017'!K22</f>
        <v>2</v>
      </c>
      <c r="L22" s="111">
        <v>1</v>
      </c>
      <c r="M22" s="43">
        <f>L22+'7.09.2017'!M22</f>
        <v>1</v>
      </c>
      <c r="N22" s="110">
        <v>2</v>
      </c>
      <c r="O22" s="377">
        <f>N22+'7.09.2017'!O22</f>
        <v>1352</v>
      </c>
      <c r="P22" s="84">
        <v>0</v>
      </c>
      <c r="Q22" s="407">
        <f>P22+'7.09.2017'!Q22</f>
        <v>1025</v>
      </c>
      <c r="R22" s="113">
        <v>0</v>
      </c>
      <c r="S22" s="53">
        <f>R22+'7.09.2017'!S22</f>
        <v>99.573000000000008</v>
      </c>
      <c r="T22" s="114">
        <v>0</v>
      </c>
      <c r="U22" s="474">
        <f>T22+'7.09.2017'!U22</f>
        <v>62.403999999999996</v>
      </c>
      <c r="V22" s="114">
        <v>0</v>
      </c>
      <c r="W22" s="55">
        <f>V22+'7.09.2017'!W22</f>
        <v>4</v>
      </c>
      <c r="X22" s="114">
        <v>1.4E-2</v>
      </c>
      <c r="Y22" s="57">
        <f>X22+'7.09.2017'!Y22</f>
        <v>0.27499999999999997</v>
      </c>
      <c r="Z22" s="114">
        <v>296</v>
      </c>
      <c r="AA22" s="365">
        <f>Z22+'7.09.2017'!AA22</f>
        <v>761</v>
      </c>
      <c r="AB22" s="114">
        <v>0</v>
      </c>
      <c r="AC22" s="59">
        <f>AB22+'7.09.2017'!AC22</f>
        <v>21</v>
      </c>
    </row>
    <row r="23" spans="1:33" s="60" customFormat="1" ht="69.95" customHeight="1" thickBot="1" x14ac:dyDescent="0.45">
      <c r="A23" s="116" t="s">
        <v>33</v>
      </c>
      <c r="B23" s="117">
        <f>B21+B20+B19+B18+B17+B16+B15+B14+B13+B22</f>
        <v>205</v>
      </c>
      <c r="C23" s="118">
        <f>E23/B23</f>
        <v>48.336585365853658</v>
      </c>
      <c r="D23" s="119">
        <f t="shared" si="0"/>
        <v>308</v>
      </c>
      <c r="E23" s="120">
        <f t="shared" si="0"/>
        <v>9909</v>
      </c>
      <c r="F23" s="121">
        <f t="shared" ref="F23:AC23" si="2">F22+F21+F20+F19+F18+F17+F16+F15+F14+F13</f>
        <v>138</v>
      </c>
      <c r="G23" s="121">
        <f t="shared" si="2"/>
        <v>5470</v>
      </c>
      <c r="H23" s="121">
        <f t="shared" si="2"/>
        <v>132</v>
      </c>
      <c r="I23" s="122">
        <f t="shared" si="2"/>
        <v>3798</v>
      </c>
      <c r="J23" s="121">
        <f t="shared" si="2"/>
        <v>31</v>
      </c>
      <c r="K23" s="122">
        <f>K22+K21+K20+K19+K18+K17+K16+K15+K14+K13</f>
        <v>539</v>
      </c>
      <c r="L23" s="121">
        <f t="shared" si="2"/>
        <v>7</v>
      </c>
      <c r="M23" s="121">
        <f t="shared" si="2"/>
        <v>102</v>
      </c>
      <c r="N23" s="123">
        <f t="shared" si="2"/>
        <v>1207.5</v>
      </c>
      <c r="O23" s="124">
        <f t="shared" si="2"/>
        <v>43486.259999999995</v>
      </c>
      <c r="P23" s="125">
        <f>P22+P21+P20+P19+P18+P17+P16+P15+P14+P13</f>
        <v>692.95003999999994</v>
      </c>
      <c r="Q23" s="125">
        <f t="shared" si="2"/>
        <v>29013.439839999999</v>
      </c>
      <c r="R23" s="125">
        <f t="shared" si="2"/>
        <v>3.83</v>
      </c>
      <c r="S23" s="126">
        <f t="shared" si="2"/>
        <v>8758.7920000000013</v>
      </c>
      <c r="T23" s="125">
        <f t="shared" si="2"/>
        <v>1.8699999999999999</v>
      </c>
      <c r="U23" s="125">
        <f t="shared" si="2"/>
        <v>8937.7077399999998</v>
      </c>
      <c r="V23" s="122">
        <f t="shared" si="2"/>
        <v>9</v>
      </c>
      <c r="W23" s="122">
        <f t="shared" si="2"/>
        <v>467</v>
      </c>
      <c r="X23" s="125">
        <f t="shared" si="2"/>
        <v>0.67118999999999995</v>
      </c>
      <c r="Y23" s="125">
        <f t="shared" si="2"/>
        <v>28.812671999999999</v>
      </c>
      <c r="Z23" s="122">
        <f t="shared" si="2"/>
        <v>1641</v>
      </c>
      <c r="AA23" s="121">
        <f t="shared" si="2"/>
        <v>54358</v>
      </c>
      <c r="AB23" s="121">
        <f t="shared" si="2"/>
        <v>56</v>
      </c>
      <c r="AC23" s="121">
        <f t="shared" si="2"/>
        <v>1249</v>
      </c>
    </row>
    <row r="24" spans="1:33" s="337" customFormat="1" ht="57" customHeight="1" thickBot="1" x14ac:dyDescent="0.45">
      <c r="A24" s="330" t="s">
        <v>39</v>
      </c>
      <c r="B24" s="331">
        <v>203</v>
      </c>
      <c r="C24" s="332">
        <v>49.901477832512313</v>
      </c>
      <c r="D24" s="333">
        <v>295</v>
      </c>
      <c r="E24" s="334">
        <v>10130</v>
      </c>
      <c r="F24" s="335">
        <v>192</v>
      </c>
      <c r="G24" s="45">
        <v>5826</v>
      </c>
      <c r="H24" s="336">
        <v>98</v>
      </c>
      <c r="I24" s="336">
        <v>3668</v>
      </c>
      <c r="J24" s="336">
        <v>5</v>
      </c>
      <c r="K24" s="336">
        <v>567</v>
      </c>
      <c r="L24" s="336">
        <v>0</v>
      </c>
      <c r="M24" s="336">
        <v>69</v>
      </c>
      <c r="N24" s="336">
        <v>1378.1</v>
      </c>
      <c r="O24" s="336">
        <v>40228.5</v>
      </c>
      <c r="P24" s="336">
        <v>690.9221</v>
      </c>
      <c r="Q24" s="336">
        <v>27175.66633</v>
      </c>
      <c r="R24" s="336">
        <v>67.506</v>
      </c>
      <c r="S24" s="336">
        <v>3480.4088999999999</v>
      </c>
      <c r="T24" s="336">
        <v>40.875</v>
      </c>
      <c r="U24" s="336">
        <v>2894.2408999999993</v>
      </c>
      <c r="V24" s="336">
        <v>7</v>
      </c>
      <c r="W24" s="336">
        <v>464</v>
      </c>
      <c r="X24" s="336">
        <v>1.1238999999999999</v>
      </c>
      <c r="Y24" s="336">
        <v>29.609817999999997</v>
      </c>
      <c r="Z24" s="336">
        <v>419</v>
      </c>
      <c r="AA24" s="336">
        <v>47169</v>
      </c>
      <c r="AB24" s="336">
        <v>38</v>
      </c>
      <c r="AC24" s="336">
        <v>1195</v>
      </c>
    </row>
    <row r="25" spans="1:33" s="72" customFormat="1" ht="53.25" customHeight="1" thickBot="1" x14ac:dyDescent="0.45">
      <c r="A25" s="136" t="s">
        <v>34</v>
      </c>
      <c r="B25" s="137">
        <f>B23-B24</f>
        <v>2</v>
      </c>
      <c r="C25" s="137">
        <f>C23-C24</f>
        <v>-1.5648924666586552</v>
      </c>
      <c r="D25" s="137">
        <f t="shared" ref="D25:AC25" si="3">D23-D24</f>
        <v>13</v>
      </c>
      <c r="E25" s="138">
        <f t="shared" si="3"/>
        <v>-221</v>
      </c>
      <c r="F25" s="139">
        <f t="shared" si="3"/>
        <v>-54</v>
      </c>
      <c r="G25" s="139">
        <f t="shared" si="3"/>
        <v>-356</v>
      </c>
      <c r="H25" s="140">
        <f t="shared" si="3"/>
        <v>34</v>
      </c>
      <c r="I25" s="140">
        <f t="shared" si="3"/>
        <v>130</v>
      </c>
      <c r="J25" s="140">
        <f t="shared" si="3"/>
        <v>26</v>
      </c>
      <c r="K25" s="140">
        <f t="shared" si="3"/>
        <v>-28</v>
      </c>
      <c r="L25" s="140">
        <f t="shared" si="3"/>
        <v>7</v>
      </c>
      <c r="M25" s="140">
        <f t="shared" si="3"/>
        <v>33</v>
      </c>
      <c r="N25" s="141">
        <f t="shared" si="3"/>
        <v>-170.59999999999991</v>
      </c>
      <c r="O25" s="140">
        <f t="shared" si="3"/>
        <v>3257.7599999999948</v>
      </c>
      <c r="P25" s="140">
        <f t="shared" si="3"/>
        <v>2.0279399999999441</v>
      </c>
      <c r="Q25" s="142">
        <f>Q23-Q24</f>
        <v>1837.7735099999991</v>
      </c>
      <c r="R25" s="141">
        <f t="shared" si="3"/>
        <v>-63.676000000000002</v>
      </c>
      <c r="S25" s="140">
        <f t="shared" si="3"/>
        <v>5278.3831000000009</v>
      </c>
      <c r="T25" s="140">
        <f t="shared" si="3"/>
        <v>-39.005000000000003</v>
      </c>
      <c r="U25" s="140">
        <f t="shared" si="3"/>
        <v>6043.466840000001</v>
      </c>
      <c r="V25" s="140">
        <f t="shared" si="3"/>
        <v>2</v>
      </c>
      <c r="W25" s="140">
        <f t="shared" si="3"/>
        <v>3</v>
      </c>
      <c r="X25" s="143">
        <f t="shared" si="3"/>
        <v>-0.45270999999999995</v>
      </c>
      <c r="Y25" s="143">
        <f t="shared" si="3"/>
        <v>-0.79714599999999791</v>
      </c>
      <c r="Z25" s="140">
        <f t="shared" si="3"/>
        <v>1222</v>
      </c>
      <c r="AA25" s="140">
        <f t="shared" si="3"/>
        <v>7189</v>
      </c>
      <c r="AB25" s="140">
        <f t="shared" si="3"/>
        <v>18</v>
      </c>
      <c r="AC25" s="138">
        <f t="shared" si="3"/>
        <v>54</v>
      </c>
    </row>
    <row r="26" spans="1:33" ht="12.75" customHeight="1" x14ac:dyDescent="0.25"/>
    <row r="27" spans="1:33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3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3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3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  <mergeCell ref="AB8:AC9"/>
    <mergeCell ref="F9:G9"/>
    <mergeCell ref="H9:I9"/>
    <mergeCell ref="J9:K9"/>
    <mergeCell ref="L9:M9"/>
    <mergeCell ref="X8:Y9"/>
    <mergeCell ref="Z8:AA9"/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</mergeCells>
  <printOptions horizontalCentered="1"/>
  <pageMargins left="0.23622047244094491" right="0.23622047244094491" top="0.74803149606299213" bottom="0.74803149606299213" header="0" footer="0"/>
  <pageSetup paperSize="9" scale="2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36"/>
  <sheetViews>
    <sheetView view="pageBreakPreview" zoomScale="32" zoomScaleNormal="40" zoomScaleSheetLayoutView="32" workbookViewId="0">
      <pane ySplit="12" topLeftCell="A13" activePane="bottomLeft" state="frozen"/>
      <selection pane="bottomLeft" activeCell="L13" sqref="L13"/>
    </sheetView>
  </sheetViews>
  <sheetFormatPr defaultRowHeight="15" x14ac:dyDescent="0.25"/>
  <cols>
    <col min="1" max="1" width="30.140625" style="5" customWidth="1"/>
    <col min="2" max="2" width="12.5703125" style="5" customWidth="1"/>
    <col min="3" max="3" width="16.5703125" style="5" customWidth="1"/>
    <col min="4" max="4" width="17" style="5" customWidth="1"/>
    <col min="5" max="5" width="14.28515625" style="5" customWidth="1"/>
    <col min="6" max="6" width="11.7109375" style="5" customWidth="1"/>
    <col min="7" max="7" width="26.7109375" style="5" customWidth="1"/>
    <col min="8" max="8" width="12.140625" style="5" customWidth="1"/>
    <col min="9" max="9" width="15.85546875" style="5" customWidth="1"/>
    <col min="10" max="10" width="14.7109375" style="5" customWidth="1"/>
    <col min="11" max="11" width="12.5703125" style="5" customWidth="1"/>
    <col min="12" max="12" width="16.42578125" style="5" customWidth="1"/>
    <col min="13" max="13" width="14.42578125" style="5" customWidth="1"/>
    <col min="14" max="14" width="16.42578125" style="144" customWidth="1"/>
    <col min="15" max="15" width="21" style="144" customWidth="1"/>
    <col min="16" max="16" width="21.140625" style="145" customWidth="1"/>
    <col min="17" max="17" width="24.28515625" style="145" customWidth="1"/>
    <col min="18" max="18" width="20.85546875" style="5" customWidth="1"/>
    <col min="19" max="19" width="21.5703125" style="5" customWidth="1"/>
    <col min="20" max="20" width="16.85546875" style="5" customWidth="1"/>
    <col min="21" max="21" width="20.140625" style="5" customWidth="1"/>
    <col min="22" max="22" width="9.28515625" style="5" customWidth="1"/>
    <col min="23" max="23" width="16.140625" style="5" customWidth="1"/>
    <col min="24" max="24" width="20.140625" style="5" customWidth="1"/>
    <col min="25" max="25" width="26.5703125" style="5" customWidth="1"/>
    <col min="26" max="26" width="13.42578125" style="5" customWidth="1"/>
    <col min="27" max="27" width="19.42578125" style="5" customWidth="1"/>
    <col min="28" max="28" width="12.5703125" style="5" customWidth="1"/>
    <col min="29" max="29" width="11.85546875" style="5" customWidth="1"/>
    <col min="30" max="256" width="9.140625" style="5"/>
    <col min="257" max="257" width="30.140625" style="5" customWidth="1"/>
    <col min="258" max="258" width="12.5703125" style="5" customWidth="1"/>
    <col min="259" max="259" width="16.5703125" style="5" customWidth="1"/>
    <col min="260" max="260" width="17" style="5" customWidth="1"/>
    <col min="261" max="261" width="14.28515625" style="5" customWidth="1"/>
    <col min="262" max="262" width="11.7109375" style="5" customWidth="1"/>
    <col min="263" max="263" width="12" style="5" customWidth="1"/>
    <col min="264" max="264" width="12.140625" style="5" customWidth="1"/>
    <col min="265" max="265" width="15.85546875" style="5" customWidth="1"/>
    <col min="266" max="266" width="14.7109375" style="5" customWidth="1"/>
    <col min="267" max="267" width="12.5703125" style="5" customWidth="1"/>
    <col min="268" max="268" width="16.42578125" style="5" customWidth="1"/>
    <col min="269" max="269" width="14.42578125" style="5" customWidth="1"/>
    <col min="270" max="270" width="16.42578125" style="5" customWidth="1"/>
    <col min="271" max="271" width="21" style="5" customWidth="1"/>
    <col min="272" max="272" width="16.140625" style="5" customWidth="1"/>
    <col min="273" max="273" width="20.140625" style="5" customWidth="1"/>
    <col min="274" max="274" width="20.85546875" style="5" customWidth="1"/>
    <col min="275" max="275" width="21.5703125" style="5" customWidth="1"/>
    <col min="276" max="276" width="16.85546875" style="5" customWidth="1"/>
    <col min="277" max="277" width="20.140625" style="5" customWidth="1"/>
    <col min="278" max="278" width="9.28515625" style="5" customWidth="1"/>
    <col min="279" max="279" width="16.140625" style="5" customWidth="1"/>
    <col min="280" max="280" width="20.140625" style="5" customWidth="1"/>
    <col min="281" max="281" width="26.5703125" style="5" customWidth="1"/>
    <col min="282" max="282" width="13.42578125" style="5" customWidth="1"/>
    <col min="283" max="283" width="19.42578125" style="5" customWidth="1"/>
    <col min="284" max="284" width="12.5703125" style="5" customWidth="1"/>
    <col min="285" max="285" width="11.85546875" style="5" customWidth="1"/>
    <col min="286" max="512" width="9.140625" style="5"/>
    <col min="513" max="513" width="30.140625" style="5" customWidth="1"/>
    <col min="514" max="514" width="12.5703125" style="5" customWidth="1"/>
    <col min="515" max="515" width="16.5703125" style="5" customWidth="1"/>
    <col min="516" max="516" width="17" style="5" customWidth="1"/>
    <col min="517" max="517" width="14.28515625" style="5" customWidth="1"/>
    <col min="518" max="518" width="11.7109375" style="5" customWidth="1"/>
    <col min="519" max="519" width="12" style="5" customWidth="1"/>
    <col min="520" max="520" width="12.140625" style="5" customWidth="1"/>
    <col min="521" max="521" width="15.85546875" style="5" customWidth="1"/>
    <col min="522" max="522" width="14.7109375" style="5" customWidth="1"/>
    <col min="523" max="523" width="12.5703125" style="5" customWidth="1"/>
    <col min="524" max="524" width="16.42578125" style="5" customWidth="1"/>
    <col min="525" max="525" width="14.42578125" style="5" customWidth="1"/>
    <col min="526" max="526" width="16.42578125" style="5" customWidth="1"/>
    <col min="527" max="527" width="21" style="5" customWidth="1"/>
    <col min="528" max="528" width="16.140625" style="5" customWidth="1"/>
    <col min="529" max="529" width="20.140625" style="5" customWidth="1"/>
    <col min="530" max="530" width="20.85546875" style="5" customWidth="1"/>
    <col min="531" max="531" width="21.5703125" style="5" customWidth="1"/>
    <col min="532" max="532" width="16.85546875" style="5" customWidth="1"/>
    <col min="533" max="533" width="20.140625" style="5" customWidth="1"/>
    <col min="534" max="534" width="9.28515625" style="5" customWidth="1"/>
    <col min="535" max="535" width="16.140625" style="5" customWidth="1"/>
    <col min="536" max="536" width="20.140625" style="5" customWidth="1"/>
    <col min="537" max="537" width="26.5703125" style="5" customWidth="1"/>
    <col min="538" max="538" width="13.42578125" style="5" customWidth="1"/>
    <col min="539" max="539" width="19.42578125" style="5" customWidth="1"/>
    <col min="540" max="540" width="12.5703125" style="5" customWidth="1"/>
    <col min="541" max="541" width="11.85546875" style="5" customWidth="1"/>
    <col min="542" max="768" width="9.140625" style="5"/>
    <col min="769" max="769" width="30.140625" style="5" customWidth="1"/>
    <col min="770" max="770" width="12.5703125" style="5" customWidth="1"/>
    <col min="771" max="771" width="16.5703125" style="5" customWidth="1"/>
    <col min="772" max="772" width="17" style="5" customWidth="1"/>
    <col min="773" max="773" width="14.28515625" style="5" customWidth="1"/>
    <col min="774" max="774" width="11.7109375" style="5" customWidth="1"/>
    <col min="775" max="775" width="12" style="5" customWidth="1"/>
    <col min="776" max="776" width="12.140625" style="5" customWidth="1"/>
    <col min="777" max="777" width="15.85546875" style="5" customWidth="1"/>
    <col min="778" max="778" width="14.7109375" style="5" customWidth="1"/>
    <col min="779" max="779" width="12.5703125" style="5" customWidth="1"/>
    <col min="780" max="780" width="16.42578125" style="5" customWidth="1"/>
    <col min="781" max="781" width="14.42578125" style="5" customWidth="1"/>
    <col min="782" max="782" width="16.42578125" style="5" customWidth="1"/>
    <col min="783" max="783" width="21" style="5" customWidth="1"/>
    <col min="784" max="784" width="16.140625" style="5" customWidth="1"/>
    <col min="785" max="785" width="20.140625" style="5" customWidth="1"/>
    <col min="786" max="786" width="20.85546875" style="5" customWidth="1"/>
    <col min="787" max="787" width="21.5703125" style="5" customWidth="1"/>
    <col min="788" max="788" width="16.85546875" style="5" customWidth="1"/>
    <col min="789" max="789" width="20.140625" style="5" customWidth="1"/>
    <col min="790" max="790" width="9.28515625" style="5" customWidth="1"/>
    <col min="791" max="791" width="16.140625" style="5" customWidth="1"/>
    <col min="792" max="792" width="20.140625" style="5" customWidth="1"/>
    <col min="793" max="793" width="26.5703125" style="5" customWidth="1"/>
    <col min="794" max="794" width="13.42578125" style="5" customWidth="1"/>
    <col min="795" max="795" width="19.42578125" style="5" customWidth="1"/>
    <col min="796" max="796" width="12.5703125" style="5" customWidth="1"/>
    <col min="797" max="797" width="11.85546875" style="5" customWidth="1"/>
    <col min="798" max="1024" width="9.140625" style="5"/>
    <col min="1025" max="1025" width="30.140625" style="5" customWidth="1"/>
    <col min="1026" max="1026" width="12.5703125" style="5" customWidth="1"/>
    <col min="1027" max="1027" width="16.5703125" style="5" customWidth="1"/>
    <col min="1028" max="1028" width="17" style="5" customWidth="1"/>
    <col min="1029" max="1029" width="14.28515625" style="5" customWidth="1"/>
    <col min="1030" max="1030" width="11.7109375" style="5" customWidth="1"/>
    <col min="1031" max="1031" width="12" style="5" customWidth="1"/>
    <col min="1032" max="1032" width="12.140625" style="5" customWidth="1"/>
    <col min="1033" max="1033" width="15.85546875" style="5" customWidth="1"/>
    <col min="1034" max="1034" width="14.7109375" style="5" customWidth="1"/>
    <col min="1035" max="1035" width="12.5703125" style="5" customWidth="1"/>
    <col min="1036" max="1036" width="16.42578125" style="5" customWidth="1"/>
    <col min="1037" max="1037" width="14.42578125" style="5" customWidth="1"/>
    <col min="1038" max="1038" width="16.42578125" style="5" customWidth="1"/>
    <col min="1039" max="1039" width="21" style="5" customWidth="1"/>
    <col min="1040" max="1040" width="16.140625" style="5" customWidth="1"/>
    <col min="1041" max="1041" width="20.140625" style="5" customWidth="1"/>
    <col min="1042" max="1042" width="20.85546875" style="5" customWidth="1"/>
    <col min="1043" max="1043" width="21.5703125" style="5" customWidth="1"/>
    <col min="1044" max="1044" width="16.85546875" style="5" customWidth="1"/>
    <col min="1045" max="1045" width="20.140625" style="5" customWidth="1"/>
    <col min="1046" max="1046" width="9.28515625" style="5" customWidth="1"/>
    <col min="1047" max="1047" width="16.140625" style="5" customWidth="1"/>
    <col min="1048" max="1048" width="20.140625" style="5" customWidth="1"/>
    <col min="1049" max="1049" width="26.5703125" style="5" customWidth="1"/>
    <col min="1050" max="1050" width="13.42578125" style="5" customWidth="1"/>
    <col min="1051" max="1051" width="19.42578125" style="5" customWidth="1"/>
    <col min="1052" max="1052" width="12.5703125" style="5" customWidth="1"/>
    <col min="1053" max="1053" width="11.85546875" style="5" customWidth="1"/>
    <col min="1054" max="1280" width="9.140625" style="5"/>
    <col min="1281" max="1281" width="30.140625" style="5" customWidth="1"/>
    <col min="1282" max="1282" width="12.5703125" style="5" customWidth="1"/>
    <col min="1283" max="1283" width="16.5703125" style="5" customWidth="1"/>
    <col min="1284" max="1284" width="17" style="5" customWidth="1"/>
    <col min="1285" max="1285" width="14.28515625" style="5" customWidth="1"/>
    <col min="1286" max="1286" width="11.7109375" style="5" customWidth="1"/>
    <col min="1287" max="1287" width="12" style="5" customWidth="1"/>
    <col min="1288" max="1288" width="12.140625" style="5" customWidth="1"/>
    <col min="1289" max="1289" width="15.85546875" style="5" customWidth="1"/>
    <col min="1290" max="1290" width="14.7109375" style="5" customWidth="1"/>
    <col min="1291" max="1291" width="12.5703125" style="5" customWidth="1"/>
    <col min="1292" max="1292" width="16.42578125" style="5" customWidth="1"/>
    <col min="1293" max="1293" width="14.42578125" style="5" customWidth="1"/>
    <col min="1294" max="1294" width="16.42578125" style="5" customWidth="1"/>
    <col min="1295" max="1295" width="21" style="5" customWidth="1"/>
    <col min="1296" max="1296" width="16.140625" style="5" customWidth="1"/>
    <col min="1297" max="1297" width="20.140625" style="5" customWidth="1"/>
    <col min="1298" max="1298" width="20.85546875" style="5" customWidth="1"/>
    <col min="1299" max="1299" width="21.5703125" style="5" customWidth="1"/>
    <col min="1300" max="1300" width="16.85546875" style="5" customWidth="1"/>
    <col min="1301" max="1301" width="20.140625" style="5" customWidth="1"/>
    <col min="1302" max="1302" width="9.28515625" style="5" customWidth="1"/>
    <col min="1303" max="1303" width="16.140625" style="5" customWidth="1"/>
    <col min="1304" max="1304" width="20.140625" style="5" customWidth="1"/>
    <col min="1305" max="1305" width="26.5703125" style="5" customWidth="1"/>
    <col min="1306" max="1306" width="13.42578125" style="5" customWidth="1"/>
    <col min="1307" max="1307" width="19.42578125" style="5" customWidth="1"/>
    <col min="1308" max="1308" width="12.5703125" style="5" customWidth="1"/>
    <col min="1309" max="1309" width="11.85546875" style="5" customWidth="1"/>
    <col min="1310" max="1536" width="9.140625" style="5"/>
    <col min="1537" max="1537" width="30.140625" style="5" customWidth="1"/>
    <col min="1538" max="1538" width="12.5703125" style="5" customWidth="1"/>
    <col min="1539" max="1539" width="16.5703125" style="5" customWidth="1"/>
    <col min="1540" max="1540" width="17" style="5" customWidth="1"/>
    <col min="1541" max="1541" width="14.28515625" style="5" customWidth="1"/>
    <col min="1542" max="1542" width="11.7109375" style="5" customWidth="1"/>
    <col min="1543" max="1543" width="12" style="5" customWidth="1"/>
    <col min="1544" max="1544" width="12.140625" style="5" customWidth="1"/>
    <col min="1545" max="1545" width="15.85546875" style="5" customWidth="1"/>
    <col min="1546" max="1546" width="14.7109375" style="5" customWidth="1"/>
    <col min="1547" max="1547" width="12.5703125" style="5" customWidth="1"/>
    <col min="1548" max="1548" width="16.42578125" style="5" customWidth="1"/>
    <col min="1549" max="1549" width="14.42578125" style="5" customWidth="1"/>
    <col min="1550" max="1550" width="16.42578125" style="5" customWidth="1"/>
    <col min="1551" max="1551" width="21" style="5" customWidth="1"/>
    <col min="1552" max="1552" width="16.140625" style="5" customWidth="1"/>
    <col min="1553" max="1553" width="20.140625" style="5" customWidth="1"/>
    <col min="1554" max="1554" width="20.85546875" style="5" customWidth="1"/>
    <col min="1555" max="1555" width="21.5703125" style="5" customWidth="1"/>
    <col min="1556" max="1556" width="16.85546875" style="5" customWidth="1"/>
    <col min="1557" max="1557" width="20.140625" style="5" customWidth="1"/>
    <col min="1558" max="1558" width="9.28515625" style="5" customWidth="1"/>
    <col min="1559" max="1559" width="16.140625" style="5" customWidth="1"/>
    <col min="1560" max="1560" width="20.140625" style="5" customWidth="1"/>
    <col min="1561" max="1561" width="26.5703125" style="5" customWidth="1"/>
    <col min="1562" max="1562" width="13.42578125" style="5" customWidth="1"/>
    <col min="1563" max="1563" width="19.42578125" style="5" customWidth="1"/>
    <col min="1564" max="1564" width="12.5703125" style="5" customWidth="1"/>
    <col min="1565" max="1565" width="11.85546875" style="5" customWidth="1"/>
    <col min="1566" max="1792" width="9.140625" style="5"/>
    <col min="1793" max="1793" width="30.140625" style="5" customWidth="1"/>
    <col min="1794" max="1794" width="12.5703125" style="5" customWidth="1"/>
    <col min="1795" max="1795" width="16.5703125" style="5" customWidth="1"/>
    <col min="1796" max="1796" width="17" style="5" customWidth="1"/>
    <col min="1797" max="1797" width="14.28515625" style="5" customWidth="1"/>
    <col min="1798" max="1798" width="11.7109375" style="5" customWidth="1"/>
    <col min="1799" max="1799" width="12" style="5" customWidth="1"/>
    <col min="1800" max="1800" width="12.140625" style="5" customWidth="1"/>
    <col min="1801" max="1801" width="15.85546875" style="5" customWidth="1"/>
    <col min="1802" max="1802" width="14.7109375" style="5" customWidth="1"/>
    <col min="1803" max="1803" width="12.5703125" style="5" customWidth="1"/>
    <col min="1804" max="1804" width="16.42578125" style="5" customWidth="1"/>
    <col min="1805" max="1805" width="14.42578125" style="5" customWidth="1"/>
    <col min="1806" max="1806" width="16.42578125" style="5" customWidth="1"/>
    <col min="1807" max="1807" width="21" style="5" customWidth="1"/>
    <col min="1808" max="1808" width="16.140625" style="5" customWidth="1"/>
    <col min="1809" max="1809" width="20.140625" style="5" customWidth="1"/>
    <col min="1810" max="1810" width="20.85546875" style="5" customWidth="1"/>
    <col min="1811" max="1811" width="21.5703125" style="5" customWidth="1"/>
    <col min="1812" max="1812" width="16.85546875" style="5" customWidth="1"/>
    <col min="1813" max="1813" width="20.140625" style="5" customWidth="1"/>
    <col min="1814" max="1814" width="9.28515625" style="5" customWidth="1"/>
    <col min="1815" max="1815" width="16.140625" style="5" customWidth="1"/>
    <col min="1816" max="1816" width="20.140625" style="5" customWidth="1"/>
    <col min="1817" max="1817" width="26.5703125" style="5" customWidth="1"/>
    <col min="1818" max="1818" width="13.42578125" style="5" customWidth="1"/>
    <col min="1819" max="1819" width="19.42578125" style="5" customWidth="1"/>
    <col min="1820" max="1820" width="12.5703125" style="5" customWidth="1"/>
    <col min="1821" max="1821" width="11.85546875" style="5" customWidth="1"/>
    <col min="1822" max="2048" width="9.140625" style="5"/>
    <col min="2049" max="2049" width="30.140625" style="5" customWidth="1"/>
    <col min="2050" max="2050" width="12.5703125" style="5" customWidth="1"/>
    <col min="2051" max="2051" width="16.5703125" style="5" customWidth="1"/>
    <col min="2052" max="2052" width="17" style="5" customWidth="1"/>
    <col min="2053" max="2053" width="14.28515625" style="5" customWidth="1"/>
    <col min="2054" max="2054" width="11.7109375" style="5" customWidth="1"/>
    <col min="2055" max="2055" width="12" style="5" customWidth="1"/>
    <col min="2056" max="2056" width="12.140625" style="5" customWidth="1"/>
    <col min="2057" max="2057" width="15.85546875" style="5" customWidth="1"/>
    <col min="2058" max="2058" width="14.7109375" style="5" customWidth="1"/>
    <col min="2059" max="2059" width="12.5703125" style="5" customWidth="1"/>
    <col min="2060" max="2060" width="16.42578125" style="5" customWidth="1"/>
    <col min="2061" max="2061" width="14.42578125" style="5" customWidth="1"/>
    <col min="2062" max="2062" width="16.42578125" style="5" customWidth="1"/>
    <col min="2063" max="2063" width="21" style="5" customWidth="1"/>
    <col min="2064" max="2064" width="16.140625" style="5" customWidth="1"/>
    <col min="2065" max="2065" width="20.140625" style="5" customWidth="1"/>
    <col min="2066" max="2066" width="20.85546875" style="5" customWidth="1"/>
    <col min="2067" max="2067" width="21.5703125" style="5" customWidth="1"/>
    <col min="2068" max="2068" width="16.85546875" style="5" customWidth="1"/>
    <col min="2069" max="2069" width="20.140625" style="5" customWidth="1"/>
    <col min="2070" max="2070" width="9.28515625" style="5" customWidth="1"/>
    <col min="2071" max="2071" width="16.140625" style="5" customWidth="1"/>
    <col min="2072" max="2072" width="20.140625" style="5" customWidth="1"/>
    <col min="2073" max="2073" width="26.5703125" style="5" customWidth="1"/>
    <col min="2074" max="2074" width="13.42578125" style="5" customWidth="1"/>
    <col min="2075" max="2075" width="19.42578125" style="5" customWidth="1"/>
    <col min="2076" max="2076" width="12.5703125" style="5" customWidth="1"/>
    <col min="2077" max="2077" width="11.85546875" style="5" customWidth="1"/>
    <col min="2078" max="2304" width="9.140625" style="5"/>
    <col min="2305" max="2305" width="30.140625" style="5" customWidth="1"/>
    <col min="2306" max="2306" width="12.5703125" style="5" customWidth="1"/>
    <col min="2307" max="2307" width="16.5703125" style="5" customWidth="1"/>
    <col min="2308" max="2308" width="17" style="5" customWidth="1"/>
    <col min="2309" max="2309" width="14.28515625" style="5" customWidth="1"/>
    <col min="2310" max="2310" width="11.7109375" style="5" customWidth="1"/>
    <col min="2311" max="2311" width="12" style="5" customWidth="1"/>
    <col min="2312" max="2312" width="12.140625" style="5" customWidth="1"/>
    <col min="2313" max="2313" width="15.85546875" style="5" customWidth="1"/>
    <col min="2314" max="2314" width="14.7109375" style="5" customWidth="1"/>
    <col min="2315" max="2315" width="12.5703125" style="5" customWidth="1"/>
    <col min="2316" max="2316" width="16.42578125" style="5" customWidth="1"/>
    <col min="2317" max="2317" width="14.42578125" style="5" customWidth="1"/>
    <col min="2318" max="2318" width="16.42578125" style="5" customWidth="1"/>
    <col min="2319" max="2319" width="21" style="5" customWidth="1"/>
    <col min="2320" max="2320" width="16.140625" style="5" customWidth="1"/>
    <col min="2321" max="2321" width="20.140625" style="5" customWidth="1"/>
    <col min="2322" max="2322" width="20.85546875" style="5" customWidth="1"/>
    <col min="2323" max="2323" width="21.5703125" style="5" customWidth="1"/>
    <col min="2324" max="2324" width="16.85546875" style="5" customWidth="1"/>
    <col min="2325" max="2325" width="20.140625" style="5" customWidth="1"/>
    <col min="2326" max="2326" width="9.28515625" style="5" customWidth="1"/>
    <col min="2327" max="2327" width="16.140625" style="5" customWidth="1"/>
    <col min="2328" max="2328" width="20.140625" style="5" customWidth="1"/>
    <col min="2329" max="2329" width="26.5703125" style="5" customWidth="1"/>
    <col min="2330" max="2330" width="13.42578125" style="5" customWidth="1"/>
    <col min="2331" max="2331" width="19.42578125" style="5" customWidth="1"/>
    <col min="2332" max="2332" width="12.5703125" style="5" customWidth="1"/>
    <col min="2333" max="2333" width="11.85546875" style="5" customWidth="1"/>
    <col min="2334" max="2560" width="9.140625" style="5"/>
    <col min="2561" max="2561" width="30.140625" style="5" customWidth="1"/>
    <col min="2562" max="2562" width="12.5703125" style="5" customWidth="1"/>
    <col min="2563" max="2563" width="16.5703125" style="5" customWidth="1"/>
    <col min="2564" max="2564" width="17" style="5" customWidth="1"/>
    <col min="2565" max="2565" width="14.28515625" style="5" customWidth="1"/>
    <col min="2566" max="2566" width="11.7109375" style="5" customWidth="1"/>
    <col min="2567" max="2567" width="12" style="5" customWidth="1"/>
    <col min="2568" max="2568" width="12.140625" style="5" customWidth="1"/>
    <col min="2569" max="2569" width="15.85546875" style="5" customWidth="1"/>
    <col min="2570" max="2570" width="14.7109375" style="5" customWidth="1"/>
    <col min="2571" max="2571" width="12.5703125" style="5" customWidth="1"/>
    <col min="2572" max="2572" width="16.42578125" style="5" customWidth="1"/>
    <col min="2573" max="2573" width="14.42578125" style="5" customWidth="1"/>
    <col min="2574" max="2574" width="16.42578125" style="5" customWidth="1"/>
    <col min="2575" max="2575" width="21" style="5" customWidth="1"/>
    <col min="2576" max="2576" width="16.140625" style="5" customWidth="1"/>
    <col min="2577" max="2577" width="20.140625" style="5" customWidth="1"/>
    <col min="2578" max="2578" width="20.85546875" style="5" customWidth="1"/>
    <col min="2579" max="2579" width="21.5703125" style="5" customWidth="1"/>
    <col min="2580" max="2580" width="16.85546875" style="5" customWidth="1"/>
    <col min="2581" max="2581" width="20.140625" style="5" customWidth="1"/>
    <col min="2582" max="2582" width="9.28515625" style="5" customWidth="1"/>
    <col min="2583" max="2583" width="16.140625" style="5" customWidth="1"/>
    <col min="2584" max="2584" width="20.140625" style="5" customWidth="1"/>
    <col min="2585" max="2585" width="26.5703125" style="5" customWidth="1"/>
    <col min="2586" max="2586" width="13.42578125" style="5" customWidth="1"/>
    <col min="2587" max="2587" width="19.42578125" style="5" customWidth="1"/>
    <col min="2588" max="2588" width="12.5703125" style="5" customWidth="1"/>
    <col min="2589" max="2589" width="11.85546875" style="5" customWidth="1"/>
    <col min="2590" max="2816" width="9.140625" style="5"/>
    <col min="2817" max="2817" width="30.140625" style="5" customWidth="1"/>
    <col min="2818" max="2818" width="12.5703125" style="5" customWidth="1"/>
    <col min="2819" max="2819" width="16.5703125" style="5" customWidth="1"/>
    <col min="2820" max="2820" width="17" style="5" customWidth="1"/>
    <col min="2821" max="2821" width="14.28515625" style="5" customWidth="1"/>
    <col min="2822" max="2822" width="11.7109375" style="5" customWidth="1"/>
    <col min="2823" max="2823" width="12" style="5" customWidth="1"/>
    <col min="2824" max="2824" width="12.140625" style="5" customWidth="1"/>
    <col min="2825" max="2825" width="15.85546875" style="5" customWidth="1"/>
    <col min="2826" max="2826" width="14.7109375" style="5" customWidth="1"/>
    <col min="2827" max="2827" width="12.5703125" style="5" customWidth="1"/>
    <col min="2828" max="2828" width="16.42578125" style="5" customWidth="1"/>
    <col min="2829" max="2829" width="14.42578125" style="5" customWidth="1"/>
    <col min="2830" max="2830" width="16.42578125" style="5" customWidth="1"/>
    <col min="2831" max="2831" width="21" style="5" customWidth="1"/>
    <col min="2832" max="2832" width="16.140625" style="5" customWidth="1"/>
    <col min="2833" max="2833" width="20.140625" style="5" customWidth="1"/>
    <col min="2834" max="2834" width="20.85546875" style="5" customWidth="1"/>
    <col min="2835" max="2835" width="21.5703125" style="5" customWidth="1"/>
    <col min="2836" max="2836" width="16.85546875" style="5" customWidth="1"/>
    <col min="2837" max="2837" width="20.140625" style="5" customWidth="1"/>
    <col min="2838" max="2838" width="9.28515625" style="5" customWidth="1"/>
    <col min="2839" max="2839" width="16.140625" style="5" customWidth="1"/>
    <col min="2840" max="2840" width="20.140625" style="5" customWidth="1"/>
    <col min="2841" max="2841" width="26.5703125" style="5" customWidth="1"/>
    <col min="2842" max="2842" width="13.42578125" style="5" customWidth="1"/>
    <col min="2843" max="2843" width="19.42578125" style="5" customWidth="1"/>
    <col min="2844" max="2844" width="12.5703125" style="5" customWidth="1"/>
    <col min="2845" max="2845" width="11.85546875" style="5" customWidth="1"/>
    <col min="2846" max="3072" width="9.140625" style="5"/>
    <col min="3073" max="3073" width="30.140625" style="5" customWidth="1"/>
    <col min="3074" max="3074" width="12.5703125" style="5" customWidth="1"/>
    <col min="3075" max="3075" width="16.5703125" style="5" customWidth="1"/>
    <col min="3076" max="3076" width="17" style="5" customWidth="1"/>
    <col min="3077" max="3077" width="14.28515625" style="5" customWidth="1"/>
    <col min="3078" max="3078" width="11.7109375" style="5" customWidth="1"/>
    <col min="3079" max="3079" width="12" style="5" customWidth="1"/>
    <col min="3080" max="3080" width="12.140625" style="5" customWidth="1"/>
    <col min="3081" max="3081" width="15.85546875" style="5" customWidth="1"/>
    <col min="3082" max="3082" width="14.7109375" style="5" customWidth="1"/>
    <col min="3083" max="3083" width="12.5703125" style="5" customWidth="1"/>
    <col min="3084" max="3084" width="16.42578125" style="5" customWidth="1"/>
    <col min="3085" max="3085" width="14.42578125" style="5" customWidth="1"/>
    <col min="3086" max="3086" width="16.42578125" style="5" customWidth="1"/>
    <col min="3087" max="3087" width="21" style="5" customWidth="1"/>
    <col min="3088" max="3088" width="16.140625" style="5" customWidth="1"/>
    <col min="3089" max="3089" width="20.140625" style="5" customWidth="1"/>
    <col min="3090" max="3090" width="20.85546875" style="5" customWidth="1"/>
    <col min="3091" max="3091" width="21.5703125" style="5" customWidth="1"/>
    <col min="3092" max="3092" width="16.85546875" style="5" customWidth="1"/>
    <col min="3093" max="3093" width="20.140625" style="5" customWidth="1"/>
    <col min="3094" max="3094" width="9.28515625" style="5" customWidth="1"/>
    <col min="3095" max="3095" width="16.140625" style="5" customWidth="1"/>
    <col min="3096" max="3096" width="20.140625" style="5" customWidth="1"/>
    <col min="3097" max="3097" width="26.5703125" style="5" customWidth="1"/>
    <col min="3098" max="3098" width="13.42578125" style="5" customWidth="1"/>
    <col min="3099" max="3099" width="19.42578125" style="5" customWidth="1"/>
    <col min="3100" max="3100" width="12.5703125" style="5" customWidth="1"/>
    <col min="3101" max="3101" width="11.85546875" style="5" customWidth="1"/>
    <col min="3102" max="3328" width="9.140625" style="5"/>
    <col min="3329" max="3329" width="30.140625" style="5" customWidth="1"/>
    <col min="3330" max="3330" width="12.5703125" style="5" customWidth="1"/>
    <col min="3331" max="3331" width="16.5703125" style="5" customWidth="1"/>
    <col min="3332" max="3332" width="17" style="5" customWidth="1"/>
    <col min="3333" max="3333" width="14.28515625" style="5" customWidth="1"/>
    <col min="3334" max="3334" width="11.7109375" style="5" customWidth="1"/>
    <col min="3335" max="3335" width="12" style="5" customWidth="1"/>
    <col min="3336" max="3336" width="12.140625" style="5" customWidth="1"/>
    <col min="3337" max="3337" width="15.85546875" style="5" customWidth="1"/>
    <col min="3338" max="3338" width="14.7109375" style="5" customWidth="1"/>
    <col min="3339" max="3339" width="12.5703125" style="5" customWidth="1"/>
    <col min="3340" max="3340" width="16.42578125" style="5" customWidth="1"/>
    <col min="3341" max="3341" width="14.42578125" style="5" customWidth="1"/>
    <col min="3342" max="3342" width="16.42578125" style="5" customWidth="1"/>
    <col min="3343" max="3343" width="21" style="5" customWidth="1"/>
    <col min="3344" max="3344" width="16.140625" style="5" customWidth="1"/>
    <col min="3345" max="3345" width="20.140625" style="5" customWidth="1"/>
    <col min="3346" max="3346" width="20.85546875" style="5" customWidth="1"/>
    <col min="3347" max="3347" width="21.5703125" style="5" customWidth="1"/>
    <col min="3348" max="3348" width="16.85546875" style="5" customWidth="1"/>
    <col min="3349" max="3349" width="20.140625" style="5" customWidth="1"/>
    <col min="3350" max="3350" width="9.28515625" style="5" customWidth="1"/>
    <col min="3351" max="3351" width="16.140625" style="5" customWidth="1"/>
    <col min="3352" max="3352" width="20.140625" style="5" customWidth="1"/>
    <col min="3353" max="3353" width="26.5703125" style="5" customWidth="1"/>
    <col min="3354" max="3354" width="13.42578125" style="5" customWidth="1"/>
    <col min="3355" max="3355" width="19.42578125" style="5" customWidth="1"/>
    <col min="3356" max="3356" width="12.5703125" style="5" customWidth="1"/>
    <col min="3357" max="3357" width="11.85546875" style="5" customWidth="1"/>
    <col min="3358" max="3584" width="9.140625" style="5"/>
    <col min="3585" max="3585" width="30.140625" style="5" customWidth="1"/>
    <col min="3586" max="3586" width="12.5703125" style="5" customWidth="1"/>
    <col min="3587" max="3587" width="16.5703125" style="5" customWidth="1"/>
    <col min="3588" max="3588" width="17" style="5" customWidth="1"/>
    <col min="3589" max="3589" width="14.28515625" style="5" customWidth="1"/>
    <col min="3590" max="3590" width="11.7109375" style="5" customWidth="1"/>
    <col min="3591" max="3591" width="12" style="5" customWidth="1"/>
    <col min="3592" max="3592" width="12.140625" style="5" customWidth="1"/>
    <col min="3593" max="3593" width="15.85546875" style="5" customWidth="1"/>
    <col min="3594" max="3594" width="14.7109375" style="5" customWidth="1"/>
    <col min="3595" max="3595" width="12.5703125" style="5" customWidth="1"/>
    <col min="3596" max="3596" width="16.42578125" style="5" customWidth="1"/>
    <col min="3597" max="3597" width="14.42578125" style="5" customWidth="1"/>
    <col min="3598" max="3598" width="16.42578125" style="5" customWidth="1"/>
    <col min="3599" max="3599" width="21" style="5" customWidth="1"/>
    <col min="3600" max="3600" width="16.140625" style="5" customWidth="1"/>
    <col min="3601" max="3601" width="20.140625" style="5" customWidth="1"/>
    <col min="3602" max="3602" width="20.85546875" style="5" customWidth="1"/>
    <col min="3603" max="3603" width="21.5703125" style="5" customWidth="1"/>
    <col min="3604" max="3604" width="16.85546875" style="5" customWidth="1"/>
    <col min="3605" max="3605" width="20.140625" style="5" customWidth="1"/>
    <col min="3606" max="3606" width="9.28515625" style="5" customWidth="1"/>
    <col min="3607" max="3607" width="16.140625" style="5" customWidth="1"/>
    <col min="3608" max="3608" width="20.140625" style="5" customWidth="1"/>
    <col min="3609" max="3609" width="26.5703125" style="5" customWidth="1"/>
    <col min="3610" max="3610" width="13.42578125" style="5" customWidth="1"/>
    <col min="3611" max="3611" width="19.42578125" style="5" customWidth="1"/>
    <col min="3612" max="3612" width="12.5703125" style="5" customWidth="1"/>
    <col min="3613" max="3613" width="11.85546875" style="5" customWidth="1"/>
    <col min="3614" max="3840" width="9.140625" style="5"/>
    <col min="3841" max="3841" width="30.140625" style="5" customWidth="1"/>
    <col min="3842" max="3842" width="12.5703125" style="5" customWidth="1"/>
    <col min="3843" max="3843" width="16.5703125" style="5" customWidth="1"/>
    <col min="3844" max="3844" width="17" style="5" customWidth="1"/>
    <col min="3845" max="3845" width="14.28515625" style="5" customWidth="1"/>
    <col min="3846" max="3846" width="11.7109375" style="5" customWidth="1"/>
    <col min="3847" max="3847" width="12" style="5" customWidth="1"/>
    <col min="3848" max="3848" width="12.140625" style="5" customWidth="1"/>
    <col min="3849" max="3849" width="15.85546875" style="5" customWidth="1"/>
    <col min="3850" max="3850" width="14.7109375" style="5" customWidth="1"/>
    <col min="3851" max="3851" width="12.5703125" style="5" customWidth="1"/>
    <col min="3852" max="3852" width="16.42578125" style="5" customWidth="1"/>
    <col min="3853" max="3853" width="14.42578125" style="5" customWidth="1"/>
    <col min="3854" max="3854" width="16.42578125" style="5" customWidth="1"/>
    <col min="3855" max="3855" width="21" style="5" customWidth="1"/>
    <col min="3856" max="3856" width="16.140625" style="5" customWidth="1"/>
    <col min="3857" max="3857" width="20.140625" style="5" customWidth="1"/>
    <col min="3858" max="3858" width="20.85546875" style="5" customWidth="1"/>
    <col min="3859" max="3859" width="21.5703125" style="5" customWidth="1"/>
    <col min="3860" max="3860" width="16.85546875" style="5" customWidth="1"/>
    <col min="3861" max="3861" width="20.140625" style="5" customWidth="1"/>
    <col min="3862" max="3862" width="9.28515625" style="5" customWidth="1"/>
    <col min="3863" max="3863" width="16.140625" style="5" customWidth="1"/>
    <col min="3864" max="3864" width="20.140625" style="5" customWidth="1"/>
    <col min="3865" max="3865" width="26.5703125" style="5" customWidth="1"/>
    <col min="3866" max="3866" width="13.42578125" style="5" customWidth="1"/>
    <col min="3867" max="3867" width="19.42578125" style="5" customWidth="1"/>
    <col min="3868" max="3868" width="12.5703125" style="5" customWidth="1"/>
    <col min="3869" max="3869" width="11.85546875" style="5" customWidth="1"/>
    <col min="3870" max="4096" width="9.140625" style="5"/>
    <col min="4097" max="4097" width="30.140625" style="5" customWidth="1"/>
    <col min="4098" max="4098" width="12.5703125" style="5" customWidth="1"/>
    <col min="4099" max="4099" width="16.5703125" style="5" customWidth="1"/>
    <col min="4100" max="4100" width="17" style="5" customWidth="1"/>
    <col min="4101" max="4101" width="14.28515625" style="5" customWidth="1"/>
    <col min="4102" max="4102" width="11.7109375" style="5" customWidth="1"/>
    <col min="4103" max="4103" width="12" style="5" customWidth="1"/>
    <col min="4104" max="4104" width="12.140625" style="5" customWidth="1"/>
    <col min="4105" max="4105" width="15.85546875" style="5" customWidth="1"/>
    <col min="4106" max="4106" width="14.7109375" style="5" customWidth="1"/>
    <col min="4107" max="4107" width="12.5703125" style="5" customWidth="1"/>
    <col min="4108" max="4108" width="16.42578125" style="5" customWidth="1"/>
    <col min="4109" max="4109" width="14.42578125" style="5" customWidth="1"/>
    <col min="4110" max="4110" width="16.42578125" style="5" customWidth="1"/>
    <col min="4111" max="4111" width="21" style="5" customWidth="1"/>
    <col min="4112" max="4112" width="16.140625" style="5" customWidth="1"/>
    <col min="4113" max="4113" width="20.140625" style="5" customWidth="1"/>
    <col min="4114" max="4114" width="20.85546875" style="5" customWidth="1"/>
    <col min="4115" max="4115" width="21.5703125" style="5" customWidth="1"/>
    <col min="4116" max="4116" width="16.85546875" style="5" customWidth="1"/>
    <col min="4117" max="4117" width="20.140625" style="5" customWidth="1"/>
    <col min="4118" max="4118" width="9.28515625" style="5" customWidth="1"/>
    <col min="4119" max="4119" width="16.140625" style="5" customWidth="1"/>
    <col min="4120" max="4120" width="20.140625" style="5" customWidth="1"/>
    <col min="4121" max="4121" width="26.5703125" style="5" customWidth="1"/>
    <col min="4122" max="4122" width="13.42578125" style="5" customWidth="1"/>
    <col min="4123" max="4123" width="19.42578125" style="5" customWidth="1"/>
    <col min="4124" max="4124" width="12.5703125" style="5" customWidth="1"/>
    <col min="4125" max="4125" width="11.85546875" style="5" customWidth="1"/>
    <col min="4126" max="4352" width="9.140625" style="5"/>
    <col min="4353" max="4353" width="30.140625" style="5" customWidth="1"/>
    <col min="4354" max="4354" width="12.5703125" style="5" customWidth="1"/>
    <col min="4355" max="4355" width="16.5703125" style="5" customWidth="1"/>
    <col min="4356" max="4356" width="17" style="5" customWidth="1"/>
    <col min="4357" max="4357" width="14.28515625" style="5" customWidth="1"/>
    <col min="4358" max="4358" width="11.7109375" style="5" customWidth="1"/>
    <col min="4359" max="4359" width="12" style="5" customWidth="1"/>
    <col min="4360" max="4360" width="12.140625" style="5" customWidth="1"/>
    <col min="4361" max="4361" width="15.85546875" style="5" customWidth="1"/>
    <col min="4362" max="4362" width="14.7109375" style="5" customWidth="1"/>
    <col min="4363" max="4363" width="12.5703125" style="5" customWidth="1"/>
    <col min="4364" max="4364" width="16.42578125" style="5" customWidth="1"/>
    <col min="4365" max="4365" width="14.42578125" style="5" customWidth="1"/>
    <col min="4366" max="4366" width="16.42578125" style="5" customWidth="1"/>
    <col min="4367" max="4367" width="21" style="5" customWidth="1"/>
    <col min="4368" max="4368" width="16.140625" style="5" customWidth="1"/>
    <col min="4369" max="4369" width="20.140625" style="5" customWidth="1"/>
    <col min="4370" max="4370" width="20.85546875" style="5" customWidth="1"/>
    <col min="4371" max="4371" width="21.5703125" style="5" customWidth="1"/>
    <col min="4372" max="4372" width="16.85546875" style="5" customWidth="1"/>
    <col min="4373" max="4373" width="20.140625" style="5" customWidth="1"/>
    <col min="4374" max="4374" width="9.28515625" style="5" customWidth="1"/>
    <col min="4375" max="4375" width="16.140625" style="5" customWidth="1"/>
    <col min="4376" max="4376" width="20.140625" style="5" customWidth="1"/>
    <col min="4377" max="4377" width="26.5703125" style="5" customWidth="1"/>
    <col min="4378" max="4378" width="13.42578125" style="5" customWidth="1"/>
    <col min="4379" max="4379" width="19.42578125" style="5" customWidth="1"/>
    <col min="4380" max="4380" width="12.5703125" style="5" customWidth="1"/>
    <col min="4381" max="4381" width="11.85546875" style="5" customWidth="1"/>
    <col min="4382" max="4608" width="9.140625" style="5"/>
    <col min="4609" max="4609" width="30.140625" style="5" customWidth="1"/>
    <col min="4610" max="4610" width="12.5703125" style="5" customWidth="1"/>
    <col min="4611" max="4611" width="16.5703125" style="5" customWidth="1"/>
    <col min="4612" max="4612" width="17" style="5" customWidth="1"/>
    <col min="4613" max="4613" width="14.28515625" style="5" customWidth="1"/>
    <col min="4614" max="4614" width="11.7109375" style="5" customWidth="1"/>
    <col min="4615" max="4615" width="12" style="5" customWidth="1"/>
    <col min="4616" max="4616" width="12.140625" style="5" customWidth="1"/>
    <col min="4617" max="4617" width="15.85546875" style="5" customWidth="1"/>
    <col min="4618" max="4618" width="14.7109375" style="5" customWidth="1"/>
    <col min="4619" max="4619" width="12.5703125" style="5" customWidth="1"/>
    <col min="4620" max="4620" width="16.42578125" style="5" customWidth="1"/>
    <col min="4621" max="4621" width="14.42578125" style="5" customWidth="1"/>
    <col min="4622" max="4622" width="16.42578125" style="5" customWidth="1"/>
    <col min="4623" max="4623" width="21" style="5" customWidth="1"/>
    <col min="4624" max="4624" width="16.140625" style="5" customWidth="1"/>
    <col min="4625" max="4625" width="20.140625" style="5" customWidth="1"/>
    <col min="4626" max="4626" width="20.85546875" style="5" customWidth="1"/>
    <col min="4627" max="4627" width="21.5703125" style="5" customWidth="1"/>
    <col min="4628" max="4628" width="16.85546875" style="5" customWidth="1"/>
    <col min="4629" max="4629" width="20.140625" style="5" customWidth="1"/>
    <col min="4630" max="4630" width="9.28515625" style="5" customWidth="1"/>
    <col min="4631" max="4631" width="16.140625" style="5" customWidth="1"/>
    <col min="4632" max="4632" width="20.140625" style="5" customWidth="1"/>
    <col min="4633" max="4633" width="26.5703125" style="5" customWidth="1"/>
    <col min="4634" max="4634" width="13.42578125" style="5" customWidth="1"/>
    <col min="4635" max="4635" width="19.42578125" style="5" customWidth="1"/>
    <col min="4636" max="4636" width="12.5703125" style="5" customWidth="1"/>
    <col min="4637" max="4637" width="11.85546875" style="5" customWidth="1"/>
    <col min="4638" max="4864" width="9.140625" style="5"/>
    <col min="4865" max="4865" width="30.140625" style="5" customWidth="1"/>
    <col min="4866" max="4866" width="12.5703125" style="5" customWidth="1"/>
    <col min="4867" max="4867" width="16.5703125" style="5" customWidth="1"/>
    <col min="4868" max="4868" width="17" style="5" customWidth="1"/>
    <col min="4869" max="4869" width="14.28515625" style="5" customWidth="1"/>
    <col min="4870" max="4870" width="11.7109375" style="5" customWidth="1"/>
    <col min="4871" max="4871" width="12" style="5" customWidth="1"/>
    <col min="4872" max="4872" width="12.140625" style="5" customWidth="1"/>
    <col min="4873" max="4873" width="15.85546875" style="5" customWidth="1"/>
    <col min="4874" max="4874" width="14.7109375" style="5" customWidth="1"/>
    <col min="4875" max="4875" width="12.5703125" style="5" customWidth="1"/>
    <col min="4876" max="4876" width="16.42578125" style="5" customWidth="1"/>
    <col min="4877" max="4877" width="14.42578125" style="5" customWidth="1"/>
    <col min="4878" max="4878" width="16.42578125" style="5" customWidth="1"/>
    <col min="4879" max="4879" width="21" style="5" customWidth="1"/>
    <col min="4880" max="4880" width="16.140625" style="5" customWidth="1"/>
    <col min="4881" max="4881" width="20.140625" style="5" customWidth="1"/>
    <col min="4882" max="4882" width="20.85546875" style="5" customWidth="1"/>
    <col min="4883" max="4883" width="21.5703125" style="5" customWidth="1"/>
    <col min="4884" max="4884" width="16.85546875" style="5" customWidth="1"/>
    <col min="4885" max="4885" width="20.140625" style="5" customWidth="1"/>
    <col min="4886" max="4886" width="9.28515625" style="5" customWidth="1"/>
    <col min="4887" max="4887" width="16.140625" style="5" customWidth="1"/>
    <col min="4888" max="4888" width="20.140625" style="5" customWidth="1"/>
    <col min="4889" max="4889" width="26.5703125" style="5" customWidth="1"/>
    <col min="4890" max="4890" width="13.42578125" style="5" customWidth="1"/>
    <col min="4891" max="4891" width="19.42578125" style="5" customWidth="1"/>
    <col min="4892" max="4892" width="12.5703125" style="5" customWidth="1"/>
    <col min="4893" max="4893" width="11.85546875" style="5" customWidth="1"/>
    <col min="4894" max="5120" width="9.140625" style="5"/>
    <col min="5121" max="5121" width="30.140625" style="5" customWidth="1"/>
    <col min="5122" max="5122" width="12.5703125" style="5" customWidth="1"/>
    <col min="5123" max="5123" width="16.5703125" style="5" customWidth="1"/>
    <col min="5124" max="5124" width="17" style="5" customWidth="1"/>
    <col min="5125" max="5125" width="14.28515625" style="5" customWidth="1"/>
    <col min="5126" max="5126" width="11.7109375" style="5" customWidth="1"/>
    <col min="5127" max="5127" width="12" style="5" customWidth="1"/>
    <col min="5128" max="5128" width="12.140625" style="5" customWidth="1"/>
    <col min="5129" max="5129" width="15.85546875" style="5" customWidth="1"/>
    <col min="5130" max="5130" width="14.7109375" style="5" customWidth="1"/>
    <col min="5131" max="5131" width="12.5703125" style="5" customWidth="1"/>
    <col min="5132" max="5132" width="16.42578125" style="5" customWidth="1"/>
    <col min="5133" max="5133" width="14.42578125" style="5" customWidth="1"/>
    <col min="5134" max="5134" width="16.42578125" style="5" customWidth="1"/>
    <col min="5135" max="5135" width="21" style="5" customWidth="1"/>
    <col min="5136" max="5136" width="16.140625" style="5" customWidth="1"/>
    <col min="5137" max="5137" width="20.140625" style="5" customWidth="1"/>
    <col min="5138" max="5138" width="20.85546875" style="5" customWidth="1"/>
    <col min="5139" max="5139" width="21.5703125" style="5" customWidth="1"/>
    <col min="5140" max="5140" width="16.85546875" style="5" customWidth="1"/>
    <col min="5141" max="5141" width="20.140625" style="5" customWidth="1"/>
    <col min="5142" max="5142" width="9.28515625" style="5" customWidth="1"/>
    <col min="5143" max="5143" width="16.140625" style="5" customWidth="1"/>
    <col min="5144" max="5144" width="20.140625" style="5" customWidth="1"/>
    <col min="5145" max="5145" width="26.5703125" style="5" customWidth="1"/>
    <col min="5146" max="5146" width="13.42578125" style="5" customWidth="1"/>
    <col min="5147" max="5147" width="19.42578125" style="5" customWidth="1"/>
    <col min="5148" max="5148" width="12.5703125" style="5" customWidth="1"/>
    <col min="5149" max="5149" width="11.85546875" style="5" customWidth="1"/>
    <col min="5150" max="5376" width="9.140625" style="5"/>
    <col min="5377" max="5377" width="30.140625" style="5" customWidth="1"/>
    <col min="5378" max="5378" width="12.5703125" style="5" customWidth="1"/>
    <col min="5379" max="5379" width="16.5703125" style="5" customWidth="1"/>
    <col min="5380" max="5380" width="17" style="5" customWidth="1"/>
    <col min="5381" max="5381" width="14.28515625" style="5" customWidth="1"/>
    <col min="5382" max="5382" width="11.7109375" style="5" customWidth="1"/>
    <col min="5383" max="5383" width="12" style="5" customWidth="1"/>
    <col min="5384" max="5384" width="12.140625" style="5" customWidth="1"/>
    <col min="5385" max="5385" width="15.85546875" style="5" customWidth="1"/>
    <col min="5386" max="5386" width="14.7109375" style="5" customWidth="1"/>
    <col min="5387" max="5387" width="12.5703125" style="5" customWidth="1"/>
    <col min="5388" max="5388" width="16.42578125" style="5" customWidth="1"/>
    <col min="5389" max="5389" width="14.42578125" style="5" customWidth="1"/>
    <col min="5390" max="5390" width="16.42578125" style="5" customWidth="1"/>
    <col min="5391" max="5391" width="21" style="5" customWidth="1"/>
    <col min="5392" max="5392" width="16.140625" style="5" customWidth="1"/>
    <col min="5393" max="5393" width="20.140625" style="5" customWidth="1"/>
    <col min="5394" max="5394" width="20.85546875" style="5" customWidth="1"/>
    <col min="5395" max="5395" width="21.5703125" style="5" customWidth="1"/>
    <col min="5396" max="5396" width="16.85546875" style="5" customWidth="1"/>
    <col min="5397" max="5397" width="20.140625" style="5" customWidth="1"/>
    <col min="5398" max="5398" width="9.28515625" style="5" customWidth="1"/>
    <col min="5399" max="5399" width="16.140625" style="5" customWidth="1"/>
    <col min="5400" max="5400" width="20.140625" style="5" customWidth="1"/>
    <col min="5401" max="5401" width="26.5703125" style="5" customWidth="1"/>
    <col min="5402" max="5402" width="13.42578125" style="5" customWidth="1"/>
    <col min="5403" max="5403" width="19.42578125" style="5" customWidth="1"/>
    <col min="5404" max="5404" width="12.5703125" style="5" customWidth="1"/>
    <col min="5405" max="5405" width="11.85546875" style="5" customWidth="1"/>
    <col min="5406" max="5632" width="9.140625" style="5"/>
    <col min="5633" max="5633" width="30.140625" style="5" customWidth="1"/>
    <col min="5634" max="5634" width="12.5703125" style="5" customWidth="1"/>
    <col min="5635" max="5635" width="16.5703125" style="5" customWidth="1"/>
    <col min="5636" max="5636" width="17" style="5" customWidth="1"/>
    <col min="5637" max="5637" width="14.28515625" style="5" customWidth="1"/>
    <col min="5638" max="5638" width="11.7109375" style="5" customWidth="1"/>
    <col min="5639" max="5639" width="12" style="5" customWidth="1"/>
    <col min="5640" max="5640" width="12.140625" style="5" customWidth="1"/>
    <col min="5641" max="5641" width="15.85546875" style="5" customWidth="1"/>
    <col min="5642" max="5642" width="14.7109375" style="5" customWidth="1"/>
    <col min="5643" max="5643" width="12.5703125" style="5" customWidth="1"/>
    <col min="5644" max="5644" width="16.42578125" style="5" customWidth="1"/>
    <col min="5645" max="5645" width="14.42578125" style="5" customWidth="1"/>
    <col min="5646" max="5646" width="16.42578125" style="5" customWidth="1"/>
    <col min="5647" max="5647" width="21" style="5" customWidth="1"/>
    <col min="5648" max="5648" width="16.140625" style="5" customWidth="1"/>
    <col min="5649" max="5649" width="20.140625" style="5" customWidth="1"/>
    <col min="5650" max="5650" width="20.85546875" style="5" customWidth="1"/>
    <col min="5651" max="5651" width="21.5703125" style="5" customWidth="1"/>
    <col min="5652" max="5652" width="16.85546875" style="5" customWidth="1"/>
    <col min="5653" max="5653" width="20.140625" style="5" customWidth="1"/>
    <col min="5654" max="5654" width="9.28515625" style="5" customWidth="1"/>
    <col min="5655" max="5655" width="16.140625" style="5" customWidth="1"/>
    <col min="5656" max="5656" width="20.140625" style="5" customWidth="1"/>
    <col min="5657" max="5657" width="26.5703125" style="5" customWidth="1"/>
    <col min="5658" max="5658" width="13.42578125" style="5" customWidth="1"/>
    <col min="5659" max="5659" width="19.42578125" style="5" customWidth="1"/>
    <col min="5660" max="5660" width="12.5703125" style="5" customWidth="1"/>
    <col min="5661" max="5661" width="11.85546875" style="5" customWidth="1"/>
    <col min="5662" max="5888" width="9.140625" style="5"/>
    <col min="5889" max="5889" width="30.140625" style="5" customWidth="1"/>
    <col min="5890" max="5890" width="12.5703125" style="5" customWidth="1"/>
    <col min="5891" max="5891" width="16.5703125" style="5" customWidth="1"/>
    <col min="5892" max="5892" width="17" style="5" customWidth="1"/>
    <col min="5893" max="5893" width="14.28515625" style="5" customWidth="1"/>
    <col min="5894" max="5894" width="11.7109375" style="5" customWidth="1"/>
    <col min="5895" max="5895" width="12" style="5" customWidth="1"/>
    <col min="5896" max="5896" width="12.140625" style="5" customWidth="1"/>
    <col min="5897" max="5897" width="15.85546875" style="5" customWidth="1"/>
    <col min="5898" max="5898" width="14.7109375" style="5" customWidth="1"/>
    <col min="5899" max="5899" width="12.5703125" style="5" customWidth="1"/>
    <col min="5900" max="5900" width="16.42578125" style="5" customWidth="1"/>
    <col min="5901" max="5901" width="14.42578125" style="5" customWidth="1"/>
    <col min="5902" max="5902" width="16.42578125" style="5" customWidth="1"/>
    <col min="5903" max="5903" width="21" style="5" customWidth="1"/>
    <col min="5904" max="5904" width="16.140625" style="5" customWidth="1"/>
    <col min="5905" max="5905" width="20.140625" style="5" customWidth="1"/>
    <col min="5906" max="5906" width="20.85546875" style="5" customWidth="1"/>
    <col min="5907" max="5907" width="21.5703125" style="5" customWidth="1"/>
    <col min="5908" max="5908" width="16.85546875" style="5" customWidth="1"/>
    <col min="5909" max="5909" width="20.140625" style="5" customWidth="1"/>
    <col min="5910" max="5910" width="9.28515625" style="5" customWidth="1"/>
    <col min="5911" max="5911" width="16.140625" style="5" customWidth="1"/>
    <col min="5912" max="5912" width="20.140625" style="5" customWidth="1"/>
    <col min="5913" max="5913" width="26.5703125" style="5" customWidth="1"/>
    <col min="5914" max="5914" width="13.42578125" style="5" customWidth="1"/>
    <col min="5915" max="5915" width="19.42578125" style="5" customWidth="1"/>
    <col min="5916" max="5916" width="12.5703125" style="5" customWidth="1"/>
    <col min="5917" max="5917" width="11.85546875" style="5" customWidth="1"/>
    <col min="5918" max="6144" width="9.140625" style="5"/>
    <col min="6145" max="6145" width="30.140625" style="5" customWidth="1"/>
    <col min="6146" max="6146" width="12.5703125" style="5" customWidth="1"/>
    <col min="6147" max="6147" width="16.5703125" style="5" customWidth="1"/>
    <col min="6148" max="6148" width="17" style="5" customWidth="1"/>
    <col min="6149" max="6149" width="14.28515625" style="5" customWidth="1"/>
    <col min="6150" max="6150" width="11.7109375" style="5" customWidth="1"/>
    <col min="6151" max="6151" width="12" style="5" customWidth="1"/>
    <col min="6152" max="6152" width="12.140625" style="5" customWidth="1"/>
    <col min="6153" max="6153" width="15.85546875" style="5" customWidth="1"/>
    <col min="6154" max="6154" width="14.7109375" style="5" customWidth="1"/>
    <col min="6155" max="6155" width="12.5703125" style="5" customWidth="1"/>
    <col min="6156" max="6156" width="16.42578125" style="5" customWidth="1"/>
    <col min="6157" max="6157" width="14.42578125" style="5" customWidth="1"/>
    <col min="6158" max="6158" width="16.42578125" style="5" customWidth="1"/>
    <col min="6159" max="6159" width="21" style="5" customWidth="1"/>
    <col min="6160" max="6160" width="16.140625" style="5" customWidth="1"/>
    <col min="6161" max="6161" width="20.140625" style="5" customWidth="1"/>
    <col min="6162" max="6162" width="20.85546875" style="5" customWidth="1"/>
    <col min="6163" max="6163" width="21.5703125" style="5" customWidth="1"/>
    <col min="6164" max="6164" width="16.85546875" style="5" customWidth="1"/>
    <col min="6165" max="6165" width="20.140625" style="5" customWidth="1"/>
    <col min="6166" max="6166" width="9.28515625" style="5" customWidth="1"/>
    <col min="6167" max="6167" width="16.140625" style="5" customWidth="1"/>
    <col min="6168" max="6168" width="20.140625" style="5" customWidth="1"/>
    <col min="6169" max="6169" width="26.5703125" style="5" customWidth="1"/>
    <col min="6170" max="6170" width="13.42578125" style="5" customWidth="1"/>
    <col min="6171" max="6171" width="19.42578125" style="5" customWidth="1"/>
    <col min="6172" max="6172" width="12.5703125" style="5" customWidth="1"/>
    <col min="6173" max="6173" width="11.85546875" style="5" customWidth="1"/>
    <col min="6174" max="6400" width="9.140625" style="5"/>
    <col min="6401" max="6401" width="30.140625" style="5" customWidth="1"/>
    <col min="6402" max="6402" width="12.5703125" style="5" customWidth="1"/>
    <col min="6403" max="6403" width="16.5703125" style="5" customWidth="1"/>
    <col min="6404" max="6404" width="17" style="5" customWidth="1"/>
    <col min="6405" max="6405" width="14.28515625" style="5" customWidth="1"/>
    <col min="6406" max="6406" width="11.7109375" style="5" customWidth="1"/>
    <col min="6407" max="6407" width="12" style="5" customWidth="1"/>
    <col min="6408" max="6408" width="12.140625" style="5" customWidth="1"/>
    <col min="6409" max="6409" width="15.85546875" style="5" customWidth="1"/>
    <col min="6410" max="6410" width="14.7109375" style="5" customWidth="1"/>
    <col min="6411" max="6411" width="12.5703125" style="5" customWidth="1"/>
    <col min="6412" max="6412" width="16.42578125" style="5" customWidth="1"/>
    <col min="6413" max="6413" width="14.42578125" style="5" customWidth="1"/>
    <col min="6414" max="6414" width="16.42578125" style="5" customWidth="1"/>
    <col min="6415" max="6415" width="21" style="5" customWidth="1"/>
    <col min="6416" max="6416" width="16.140625" style="5" customWidth="1"/>
    <col min="6417" max="6417" width="20.140625" style="5" customWidth="1"/>
    <col min="6418" max="6418" width="20.85546875" style="5" customWidth="1"/>
    <col min="6419" max="6419" width="21.5703125" style="5" customWidth="1"/>
    <col min="6420" max="6420" width="16.85546875" style="5" customWidth="1"/>
    <col min="6421" max="6421" width="20.140625" style="5" customWidth="1"/>
    <col min="6422" max="6422" width="9.28515625" style="5" customWidth="1"/>
    <col min="6423" max="6423" width="16.140625" style="5" customWidth="1"/>
    <col min="6424" max="6424" width="20.140625" style="5" customWidth="1"/>
    <col min="6425" max="6425" width="26.5703125" style="5" customWidth="1"/>
    <col min="6426" max="6426" width="13.42578125" style="5" customWidth="1"/>
    <col min="6427" max="6427" width="19.42578125" style="5" customWidth="1"/>
    <col min="6428" max="6428" width="12.5703125" style="5" customWidth="1"/>
    <col min="6429" max="6429" width="11.85546875" style="5" customWidth="1"/>
    <col min="6430" max="6656" width="9.140625" style="5"/>
    <col min="6657" max="6657" width="30.140625" style="5" customWidth="1"/>
    <col min="6658" max="6658" width="12.5703125" style="5" customWidth="1"/>
    <col min="6659" max="6659" width="16.5703125" style="5" customWidth="1"/>
    <col min="6660" max="6660" width="17" style="5" customWidth="1"/>
    <col min="6661" max="6661" width="14.28515625" style="5" customWidth="1"/>
    <col min="6662" max="6662" width="11.7109375" style="5" customWidth="1"/>
    <col min="6663" max="6663" width="12" style="5" customWidth="1"/>
    <col min="6664" max="6664" width="12.140625" style="5" customWidth="1"/>
    <col min="6665" max="6665" width="15.85546875" style="5" customWidth="1"/>
    <col min="6666" max="6666" width="14.7109375" style="5" customWidth="1"/>
    <col min="6667" max="6667" width="12.5703125" style="5" customWidth="1"/>
    <col min="6668" max="6668" width="16.42578125" style="5" customWidth="1"/>
    <col min="6669" max="6669" width="14.42578125" style="5" customWidth="1"/>
    <col min="6670" max="6670" width="16.42578125" style="5" customWidth="1"/>
    <col min="6671" max="6671" width="21" style="5" customWidth="1"/>
    <col min="6672" max="6672" width="16.140625" style="5" customWidth="1"/>
    <col min="6673" max="6673" width="20.140625" style="5" customWidth="1"/>
    <col min="6674" max="6674" width="20.85546875" style="5" customWidth="1"/>
    <col min="6675" max="6675" width="21.5703125" style="5" customWidth="1"/>
    <col min="6676" max="6676" width="16.85546875" style="5" customWidth="1"/>
    <col min="6677" max="6677" width="20.140625" style="5" customWidth="1"/>
    <col min="6678" max="6678" width="9.28515625" style="5" customWidth="1"/>
    <col min="6679" max="6679" width="16.140625" style="5" customWidth="1"/>
    <col min="6680" max="6680" width="20.140625" style="5" customWidth="1"/>
    <col min="6681" max="6681" width="26.5703125" style="5" customWidth="1"/>
    <col min="6682" max="6682" width="13.42578125" style="5" customWidth="1"/>
    <col min="6683" max="6683" width="19.42578125" style="5" customWidth="1"/>
    <col min="6684" max="6684" width="12.5703125" style="5" customWidth="1"/>
    <col min="6685" max="6685" width="11.85546875" style="5" customWidth="1"/>
    <col min="6686" max="6912" width="9.140625" style="5"/>
    <col min="6913" max="6913" width="30.140625" style="5" customWidth="1"/>
    <col min="6914" max="6914" width="12.5703125" style="5" customWidth="1"/>
    <col min="6915" max="6915" width="16.5703125" style="5" customWidth="1"/>
    <col min="6916" max="6916" width="17" style="5" customWidth="1"/>
    <col min="6917" max="6917" width="14.28515625" style="5" customWidth="1"/>
    <col min="6918" max="6918" width="11.7109375" style="5" customWidth="1"/>
    <col min="6919" max="6919" width="12" style="5" customWidth="1"/>
    <col min="6920" max="6920" width="12.140625" style="5" customWidth="1"/>
    <col min="6921" max="6921" width="15.85546875" style="5" customWidth="1"/>
    <col min="6922" max="6922" width="14.7109375" style="5" customWidth="1"/>
    <col min="6923" max="6923" width="12.5703125" style="5" customWidth="1"/>
    <col min="6924" max="6924" width="16.42578125" style="5" customWidth="1"/>
    <col min="6925" max="6925" width="14.42578125" style="5" customWidth="1"/>
    <col min="6926" max="6926" width="16.42578125" style="5" customWidth="1"/>
    <col min="6927" max="6927" width="21" style="5" customWidth="1"/>
    <col min="6928" max="6928" width="16.140625" style="5" customWidth="1"/>
    <col min="6929" max="6929" width="20.140625" style="5" customWidth="1"/>
    <col min="6930" max="6930" width="20.85546875" style="5" customWidth="1"/>
    <col min="6931" max="6931" width="21.5703125" style="5" customWidth="1"/>
    <col min="6932" max="6932" width="16.85546875" style="5" customWidth="1"/>
    <col min="6933" max="6933" width="20.140625" style="5" customWidth="1"/>
    <col min="6934" max="6934" width="9.28515625" style="5" customWidth="1"/>
    <col min="6935" max="6935" width="16.140625" style="5" customWidth="1"/>
    <col min="6936" max="6936" width="20.140625" style="5" customWidth="1"/>
    <col min="6937" max="6937" width="26.5703125" style="5" customWidth="1"/>
    <col min="6938" max="6938" width="13.42578125" style="5" customWidth="1"/>
    <col min="6939" max="6939" width="19.42578125" style="5" customWidth="1"/>
    <col min="6940" max="6940" width="12.5703125" style="5" customWidth="1"/>
    <col min="6941" max="6941" width="11.85546875" style="5" customWidth="1"/>
    <col min="6942" max="7168" width="9.140625" style="5"/>
    <col min="7169" max="7169" width="30.140625" style="5" customWidth="1"/>
    <col min="7170" max="7170" width="12.5703125" style="5" customWidth="1"/>
    <col min="7171" max="7171" width="16.5703125" style="5" customWidth="1"/>
    <col min="7172" max="7172" width="17" style="5" customWidth="1"/>
    <col min="7173" max="7173" width="14.28515625" style="5" customWidth="1"/>
    <col min="7174" max="7174" width="11.7109375" style="5" customWidth="1"/>
    <col min="7175" max="7175" width="12" style="5" customWidth="1"/>
    <col min="7176" max="7176" width="12.140625" style="5" customWidth="1"/>
    <col min="7177" max="7177" width="15.85546875" style="5" customWidth="1"/>
    <col min="7178" max="7178" width="14.7109375" style="5" customWidth="1"/>
    <col min="7179" max="7179" width="12.5703125" style="5" customWidth="1"/>
    <col min="7180" max="7180" width="16.42578125" style="5" customWidth="1"/>
    <col min="7181" max="7181" width="14.42578125" style="5" customWidth="1"/>
    <col min="7182" max="7182" width="16.42578125" style="5" customWidth="1"/>
    <col min="7183" max="7183" width="21" style="5" customWidth="1"/>
    <col min="7184" max="7184" width="16.140625" style="5" customWidth="1"/>
    <col min="7185" max="7185" width="20.140625" style="5" customWidth="1"/>
    <col min="7186" max="7186" width="20.85546875" style="5" customWidth="1"/>
    <col min="7187" max="7187" width="21.5703125" style="5" customWidth="1"/>
    <col min="7188" max="7188" width="16.85546875" style="5" customWidth="1"/>
    <col min="7189" max="7189" width="20.140625" style="5" customWidth="1"/>
    <col min="7190" max="7190" width="9.28515625" style="5" customWidth="1"/>
    <col min="7191" max="7191" width="16.140625" style="5" customWidth="1"/>
    <col min="7192" max="7192" width="20.140625" style="5" customWidth="1"/>
    <col min="7193" max="7193" width="26.5703125" style="5" customWidth="1"/>
    <col min="7194" max="7194" width="13.42578125" style="5" customWidth="1"/>
    <col min="7195" max="7195" width="19.42578125" style="5" customWidth="1"/>
    <col min="7196" max="7196" width="12.5703125" style="5" customWidth="1"/>
    <col min="7197" max="7197" width="11.85546875" style="5" customWidth="1"/>
    <col min="7198" max="7424" width="9.140625" style="5"/>
    <col min="7425" max="7425" width="30.140625" style="5" customWidth="1"/>
    <col min="7426" max="7426" width="12.5703125" style="5" customWidth="1"/>
    <col min="7427" max="7427" width="16.5703125" style="5" customWidth="1"/>
    <col min="7428" max="7428" width="17" style="5" customWidth="1"/>
    <col min="7429" max="7429" width="14.28515625" style="5" customWidth="1"/>
    <col min="7430" max="7430" width="11.7109375" style="5" customWidth="1"/>
    <col min="7431" max="7431" width="12" style="5" customWidth="1"/>
    <col min="7432" max="7432" width="12.140625" style="5" customWidth="1"/>
    <col min="7433" max="7433" width="15.85546875" style="5" customWidth="1"/>
    <col min="7434" max="7434" width="14.7109375" style="5" customWidth="1"/>
    <col min="7435" max="7435" width="12.5703125" style="5" customWidth="1"/>
    <col min="7436" max="7436" width="16.42578125" style="5" customWidth="1"/>
    <col min="7437" max="7437" width="14.42578125" style="5" customWidth="1"/>
    <col min="7438" max="7438" width="16.42578125" style="5" customWidth="1"/>
    <col min="7439" max="7439" width="21" style="5" customWidth="1"/>
    <col min="7440" max="7440" width="16.140625" style="5" customWidth="1"/>
    <col min="7441" max="7441" width="20.140625" style="5" customWidth="1"/>
    <col min="7442" max="7442" width="20.85546875" style="5" customWidth="1"/>
    <col min="7443" max="7443" width="21.5703125" style="5" customWidth="1"/>
    <col min="7444" max="7444" width="16.85546875" style="5" customWidth="1"/>
    <col min="7445" max="7445" width="20.140625" style="5" customWidth="1"/>
    <col min="7446" max="7446" width="9.28515625" style="5" customWidth="1"/>
    <col min="7447" max="7447" width="16.140625" style="5" customWidth="1"/>
    <col min="7448" max="7448" width="20.140625" style="5" customWidth="1"/>
    <col min="7449" max="7449" width="26.5703125" style="5" customWidth="1"/>
    <col min="7450" max="7450" width="13.42578125" style="5" customWidth="1"/>
    <col min="7451" max="7451" width="19.42578125" style="5" customWidth="1"/>
    <col min="7452" max="7452" width="12.5703125" style="5" customWidth="1"/>
    <col min="7453" max="7453" width="11.85546875" style="5" customWidth="1"/>
    <col min="7454" max="7680" width="9.140625" style="5"/>
    <col min="7681" max="7681" width="30.140625" style="5" customWidth="1"/>
    <col min="7682" max="7682" width="12.5703125" style="5" customWidth="1"/>
    <col min="7683" max="7683" width="16.5703125" style="5" customWidth="1"/>
    <col min="7684" max="7684" width="17" style="5" customWidth="1"/>
    <col min="7685" max="7685" width="14.28515625" style="5" customWidth="1"/>
    <col min="7686" max="7686" width="11.7109375" style="5" customWidth="1"/>
    <col min="7687" max="7687" width="12" style="5" customWidth="1"/>
    <col min="7688" max="7688" width="12.140625" style="5" customWidth="1"/>
    <col min="7689" max="7689" width="15.85546875" style="5" customWidth="1"/>
    <col min="7690" max="7690" width="14.7109375" style="5" customWidth="1"/>
    <col min="7691" max="7691" width="12.5703125" style="5" customWidth="1"/>
    <col min="7692" max="7692" width="16.42578125" style="5" customWidth="1"/>
    <col min="7693" max="7693" width="14.42578125" style="5" customWidth="1"/>
    <col min="7694" max="7694" width="16.42578125" style="5" customWidth="1"/>
    <col min="7695" max="7695" width="21" style="5" customWidth="1"/>
    <col min="7696" max="7696" width="16.140625" style="5" customWidth="1"/>
    <col min="7697" max="7697" width="20.140625" style="5" customWidth="1"/>
    <col min="7698" max="7698" width="20.85546875" style="5" customWidth="1"/>
    <col min="7699" max="7699" width="21.5703125" style="5" customWidth="1"/>
    <col min="7700" max="7700" width="16.85546875" style="5" customWidth="1"/>
    <col min="7701" max="7701" width="20.140625" style="5" customWidth="1"/>
    <col min="7702" max="7702" width="9.28515625" style="5" customWidth="1"/>
    <col min="7703" max="7703" width="16.140625" style="5" customWidth="1"/>
    <col min="7704" max="7704" width="20.140625" style="5" customWidth="1"/>
    <col min="7705" max="7705" width="26.5703125" style="5" customWidth="1"/>
    <col min="7706" max="7706" width="13.42578125" style="5" customWidth="1"/>
    <col min="7707" max="7707" width="19.42578125" style="5" customWidth="1"/>
    <col min="7708" max="7708" width="12.5703125" style="5" customWidth="1"/>
    <col min="7709" max="7709" width="11.85546875" style="5" customWidth="1"/>
    <col min="7710" max="7936" width="9.140625" style="5"/>
    <col min="7937" max="7937" width="30.140625" style="5" customWidth="1"/>
    <col min="7938" max="7938" width="12.5703125" style="5" customWidth="1"/>
    <col min="7939" max="7939" width="16.5703125" style="5" customWidth="1"/>
    <col min="7940" max="7940" width="17" style="5" customWidth="1"/>
    <col min="7941" max="7941" width="14.28515625" style="5" customWidth="1"/>
    <col min="7942" max="7942" width="11.7109375" style="5" customWidth="1"/>
    <col min="7943" max="7943" width="12" style="5" customWidth="1"/>
    <col min="7944" max="7944" width="12.140625" style="5" customWidth="1"/>
    <col min="7945" max="7945" width="15.85546875" style="5" customWidth="1"/>
    <col min="7946" max="7946" width="14.7109375" style="5" customWidth="1"/>
    <col min="7947" max="7947" width="12.5703125" style="5" customWidth="1"/>
    <col min="7948" max="7948" width="16.42578125" style="5" customWidth="1"/>
    <col min="7949" max="7949" width="14.42578125" style="5" customWidth="1"/>
    <col min="7950" max="7950" width="16.42578125" style="5" customWidth="1"/>
    <col min="7951" max="7951" width="21" style="5" customWidth="1"/>
    <col min="7952" max="7952" width="16.140625" style="5" customWidth="1"/>
    <col min="7953" max="7953" width="20.140625" style="5" customWidth="1"/>
    <col min="7954" max="7954" width="20.85546875" style="5" customWidth="1"/>
    <col min="7955" max="7955" width="21.5703125" style="5" customWidth="1"/>
    <col min="7956" max="7956" width="16.85546875" style="5" customWidth="1"/>
    <col min="7957" max="7957" width="20.140625" style="5" customWidth="1"/>
    <col min="7958" max="7958" width="9.28515625" style="5" customWidth="1"/>
    <col min="7959" max="7959" width="16.140625" style="5" customWidth="1"/>
    <col min="7960" max="7960" width="20.140625" style="5" customWidth="1"/>
    <col min="7961" max="7961" width="26.5703125" style="5" customWidth="1"/>
    <col min="7962" max="7962" width="13.42578125" style="5" customWidth="1"/>
    <col min="7963" max="7963" width="19.42578125" style="5" customWidth="1"/>
    <col min="7964" max="7964" width="12.5703125" style="5" customWidth="1"/>
    <col min="7965" max="7965" width="11.85546875" style="5" customWidth="1"/>
    <col min="7966" max="8192" width="9.140625" style="5"/>
    <col min="8193" max="8193" width="30.140625" style="5" customWidth="1"/>
    <col min="8194" max="8194" width="12.5703125" style="5" customWidth="1"/>
    <col min="8195" max="8195" width="16.5703125" style="5" customWidth="1"/>
    <col min="8196" max="8196" width="17" style="5" customWidth="1"/>
    <col min="8197" max="8197" width="14.28515625" style="5" customWidth="1"/>
    <col min="8198" max="8198" width="11.7109375" style="5" customWidth="1"/>
    <col min="8199" max="8199" width="12" style="5" customWidth="1"/>
    <col min="8200" max="8200" width="12.140625" style="5" customWidth="1"/>
    <col min="8201" max="8201" width="15.85546875" style="5" customWidth="1"/>
    <col min="8202" max="8202" width="14.7109375" style="5" customWidth="1"/>
    <col min="8203" max="8203" width="12.5703125" style="5" customWidth="1"/>
    <col min="8204" max="8204" width="16.42578125" style="5" customWidth="1"/>
    <col min="8205" max="8205" width="14.42578125" style="5" customWidth="1"/>
    <col min="8206" max="8206" width="16.42578125" style="5" customWidth="1"/>
    <col min="8207" max="8207" width="21" style="5" customWidth="1"/>
    <col min="8208" max="8208" width="16.140625" style="5" customWidth="1"/>
    <col min="8209" max="8209" width="20.140625" style="5" customWidth="1"/>
    <col min="8210" max="8210" width="20.85546875" style="5" customWidth="1"/>
    <col min="8211" max="8211" width="21.5703125" style="5" customWidth="1"/>
    <col min="8212" max="8212" width="16.85546875" style="5" customWidth="1"/>
    <col min="8213" max="8213" width="20.140625" style="5" customWidth="1"/>
    <col min="8214" max="8214" width="9.28515625" style="5" customWidth="1"/>
    <col min="8215" max="8215" width="16.140625" style="5" customWidth="1"/>
    <col min="8216" max="8216" width="20.140625" style="5" customWidth="1"/>
    <col min="8217" max="8217" width="26.5703125" style="5" customWidth="1"/>
    <col min="8218" max="8218" width="13.42578125" style="5" customWidth="1"/>
    <col min="8219" max="8219" width="19.42578125" style="5" customWidth="1"/>
    <col min="8220" max="8220" width="12.5703125" style="5" customWidth="1"/>
    <col min="8221" max="8221" width="11.85546875" style="5" customWidth="1"/>
    <col min="8222" max="8448" width="9.140625" style="5"/>
    <col min="8449" max="8449" width="30.140625" style="5" customWidth="1"/>
    <col min="8450" max="8450" width="12.5703125" style="5" customWidth="1"/>
    <col min="8451" max="8451" width="16.5703125" style="5" customWidth="1"/>
    <col min="8452" max="8452" width="17" style="5" customWidth="1"/>
    <col min="8453" max="8453" width="14.28515625" style="5" customWidth="1"/>
    <col min="8454" max="8454" width="11.7109375" style="5" customWidth="1"/>
    <col min="8455" max="8455" width="12" style="5" customWidth="1"/>
    <col min="8456" max="8456" width="12.140625" style="5" customWidth="1"/>
    <col min="8457" max="8457" width="15.85546875" style="5" customWidth="1"/>
    <col min="8458" max="8458" width="14.7109375" style="5" customWidth="1"/>
    <col min="8459" max="8459" width="12.5703125" style="5" customWidth="1"/>
    <col min="8460" max="8460" width="16.42578125" style="5" customWidth="1"/>
    <col min="8461" max="8461" width="14.42578125" style="5" customWidth="1"/>
    <col min="8462" max="8462" width="16.42578125" style="5" customWidth="1"/>
    <col min="8463" max="8463" width="21" style="5" customWidth="1"/>
    <col min="8464" max="8464" width="16.140625" style="5" customWidth="1"/>
    <col min="8465" max="8465" width="20.140625" style="5" customWidth="1"/>
    <col min="8466" max="8466" width="20.85546875" style="5" customWidth="1"/>
    <col min="8467" max="8467" width="21.5703125" style="5" customWidth="1"/>
    <col min="8468" max="8468" width="16.85546875" style="5" customWidth="1"/>
    <col min="8469" max="8469" width="20.140625" style="5" customWidth="1"/>
    <col min="8470" max="8470" width="9.28515625" style="5" customWidth="1"/>
    <col min="8471" max="8471" width="16.140625" style="5" customWidth="1"/>
    <col min="8472" max="8472" width="20.140625" style="5" customWidth="1"/>
    <col min="8473" max="8473" width="26.5703125" style="5" customWidth="1"/>
    <col min="8474" max="8474" width="13.42578125" style="5" customWidth="1"/>
    <col min="8475" max="8475" width="19.42578125" style="5" customWidth="1"/>
    <col min="8476" max="8476" width="12.5703125" style="5" customWidth="1"/>
    <col min="8477" max="8477" width="11.85546875" style="5" customWidth="1"/>
    <col min="8478" max="8704" width="9.140625" style="5"/>
    <col min="8705" max="8705" width="30.140625" style="5" customWidth="1"/>
    <col min="8706" max="8706" width="12.5703125" style="5" customWidth="1"/>
    <col min="8707" max="8707" width="16.5703125" style="5" customWidth="1"/>
    <col min="8708" max="8708" width="17" style="5" customWidth="1"/>
    <col min="8709" max="8709" width="14.28515625" style="5" customWidth="1"/>
    <col min="8710" max="8710" width="11.7109375" style="5" customWidth="1"/>
    <col min="8711" max="8711" width="12" style="5" customWidth="1"/>
    <col min="8712" max="8712" width="12.140625" style="5" customWidth="1"/>
    <col min="8713" max="8713" width="15.85546875" style="5" customWidth="1"/>
    <col min="8714" max="8714" width="14.7109375" style="5" customWidth="1"/>
    <col min="8715" max="8715" width="12.5703125" style="5" customWidth="1"/>
    <col min="8716" max="8716" width="16.42578125" style="5" customWidth="1"/>
    <col min="8717" max="8717" width="14.42578125" style="5" customWidth="1"/>
    <col min="8718" max="8718" width="16.42578125" style="5" customWidth="1"/>
    <col min="8719" max="8719" width="21" style="5" customWidth="1"/>
    <col min="8720" max="8720" width="16.140625" style="5" customWidth="1"/>
    <col min="8721" max="8721" width="20.140625" style="5" customWidth="1"/>
    <col min="8722" max="8722" width="20.85546875" style="5" customWidth="1"/>
    <col min="8723" max="8723" width="21.5703125" style="5" customWidth="1"/>
    <col min="8724" max="8724" width="16.85546875" style="5" customWidth="1"/>
    <col min="8725" max="8725" width="20.140625" style="5" customWidth="1"/>
    <col min="8726" max="8726" width="9.28515625" style="5" customWidth="1"/>
    <col min="8727" max="8727" width="16.140625" style="5" customWidth="1"/>
    <col min="8728" max="8728" width="20.140625" style="5" customWidth="1"/>
    <col min="8729" max="8729" width="26.5703125" style="5" customWidth="1"/>
    <col min="8730" max="8730" width="13.42578125" style="5" customWidth="1"/>
    <col min="8731" max="8731" width="19.42578125" style="5" customWidth="1"/>
    <col min="8732" max="8732" width="12.5703125" style="5" customWidth="1"/>
    <col min="8733" max="8733" width="11.85546875" style="5" customWidth="1"/>
    <col min="8734" max="8960" width="9.140625" style="5"/>
    <col min="8961" max="8961" width="30.140625" style="5" customWidth="1"/>
    <col min="8962" max="8962" width="12.5703125" style="5" customWidth="1"/>
    <col min="8963" max="8963" width="16.5703125" style="5" customWidth="1"/>
    <col min="8964" max="8964" width="17" style="5" customWidth="1"/>
    <col min="8965" max="8965" width="14.28515625" style="5" customWidth="1"/>
    <col min="8966" max="8966" width="11.7109375" style="5" customWidth="1"/>
    <col min="8967" max="8967" width="12" style="5" customWidth="1"/>
    <col min="8968" max="8968" width="12.140625" style="5" customWidth="1"/>
    <col min="8969" max="8969" width="15.85546875" style="5" customWidth="1"/>
    <col min="8970" max="8970" width="14.7109375" style="5" customWidth="1"/>
    <col min="8971" max="8971" width="12.5703125" style="5" customWidth="1"/>
    <col min="8972" max="8972" width="16.42578125" style="5" customWidth="1"/>
    <col min="8973" max="8973" width="14.42578125" style="5" customWidth="1"/>
    <col min="8974" max="8974" width="16.42578125" style="5" customWidth="1"/>
    <col min="8975" max="8975" width="21" style="5" customWidth="1"/>
    <col min="8976" max="8976" width="16.140625" style="5" customWidth="1"/>
    <col min="8977" max="8977" width="20.140625" style="5" customWidth="1"/>
    <col min="8978" max="8978" width="20.85546875" style="5" customWidth="1"/>
    <col min="8979" max="8979" width="21.5703125" style="5" customWidth="1"/>
    <col min="8980" max="8980" width="16.85546875" style="5" customWidth="1"/>
    <col min="8981" max="8981" width="20.140625" style="5" customWidth="1"/>
    <col min="8982" max="8982" width="9.28515625" style="5" customWidth="1"/>
    <col min="8983" max="8983" width="16.140625" style="5" customWidth="1"/>
    <col min="8984" max="8984" width="20.140625" style="5" customWidth="1"/>
    <col min="8985" max="8985" width="26.5703125" style="5" customWidth="1"/>
    <col min="8986" max="8986" width="13.42578125" style="5" customWidth="1"/>
    <col min="8987" max="8987" width="19.42578125" style="5" customWidth="1"/>
    <col min="8988" max="8988" width="12.5703125" style="5" customWidth="1"/>
    <col min="8989" max="8989" width="11.85546875" style="5" customWidth="1"/>
    <col min="8990" max="9216" width="9.140625" style="5"/>
    <col min="9217" max="9217" width="30.140625" style="5" customWidth="1"/>
    <col min="9218" max="9218" width="12.5703125" style="5" customWidth="1"/>
    <col min="9219" max="9219" width="16.5703125" style="5" customWidth="1"/>
    <col min="9220" max="9220" width="17" style="5" customWidth="1"/>
    <col min="9221" max="9221" width="14.28515625" style="5" customWidth="1"/>
    <col min="9222" max="9222" width="11.7109375" style="5" customWidth="1"/>
    <col min="9223" max="9223" width="12" style="5" customWidth="1"/>
    <col min="9224" max="9224" width="12.140625" style="5" customWidth="1"/>
    <col min="9225" max="9225" width="15.85546875" style="5" customWidth="1"/>
    <col min="9226" max="9226" width="14.7109375" style="5" customWidth="1"/>
    <col min="9227" max="9227" width="12.5703125" style="5" customWidth="1"/>
    <col min="9228" max="9228" width="16.42578125" style="5" customWidth="1"/>
    <col min="9229" max="9229" width="14.42578125" style="5" customWidth="1"/>
    <col min="9230" max="9230" width="16.42578125" style="5" customWidth="1"/>
    <col min="9231" max="9231" width="21" style="5" customWidth="1"/>
    <col min="9232" max="9232" width="16.140625" style="5" customWidth="1"/>
    <col min="9233" max="9233" width="20.140625" style="5" customWidth="1"/>
    <col min="9234" max="9234" width="20.85546875" style="5" customWidth="1"/>
    <col min="9235" max="9235" width="21.5703125" style="5" customWidth="1"/>
    <col min="9236" max="9236" width="16.85546875" style="5" customWidth="1"/>
    <col min="9237" max="9237" width="20.140625" style="5" customWidth="1"/>
    <col min="9238" max="9238" width="9.28515625" style="5" customWidth="1"/>
    <col min="9239" max="9239" width="16.140625" style="5" customWidth="1"/>
    <col min="9240" max="9240" width="20.140625" style="5" customWidth="1"/>
    <col min="9241" max="9241" width="26.5703125" style="5" customWidth="1"/>
    <col min="9242" max="9242" width="13.42578125" style="5" customWidth="1"/>
    <col min="9243" max="9243" width="19.42578125" style="5" customWidth="1"/>
    <col min="9244" max="9244" width="12.5703125" style="5" customWidth="1"/>
    <col min="9245" max="9245" width="11.85546875" style="5" customWidth="1"/>
    <col min="9246" max="9472" width="9.140625" style="5"/>
    <col min="9473" max="9473" width="30.140625" style="5" customWidth="1"/>
    <col min="9474" max="9474" width="12.5703125" style="5" customWidth="1"/>
    <col min="9475" max="9475" width="16.5703125" style="5" customWidth="1"/>
    <col min="9476" max="9476" width="17" style="5" customWidth="1"/>
    <col min="9477" max="9477" width="14.28515625" style="5" customWidth="1"/>
    <col min="9478" max="9478" width="11.7109375" style="5" customWidth="1"/>
    <col min="9479" max="9479" width="12" style="5" customWidth="1"/>
    <col min="9480" max="9480" width="12.140625" style="5" customWidth="1"/>
    <col min="9481" max="9481" width="15.85546875" style="5" customWidth="1"/>
    <col min="9482" max="9482" width="14.7109375" style="5" customWidth="1"/>
    <col min="9483" max="9483" width="12.5703125" style="5" customWidth="1"/>
    <col min="9484" max="9484" width="16.42578125" style="5" customWidth="1"/>
    <col min="9485" max="9485" width="14.42578125" style="5" customWidth="1"/>
    <col min="9486" max="9486" width="16.42578125" style="5" customWidth="1"/>
    <col min="9487" max="9487" width="21" style="5" customWidth="1"/>
    <col min="9488" max="9488" width="16.140625" style="5" customWidth="1"/>
    <col min="9489" max="9489" width="20.140625" style="5" customWidth="1"/>
    <col min="9490" max="9490" width="20.85546875" style="5" customWidth="1"/>
    <col min="9491" max="9491" width="21.5703125" style="5" customWidth="1"/>
    <col min="9492" max="9492" width="16.85546875" style="5" customWidth="1"/>
    <col min="9493" max="9493" width="20.140625" style="5" customWidth="1"/>
    <col min="9494" max="9494" width="9.28515625" style="5" customWidth="1"/>
    <col min="9495" max="9495" width="16.140625" style="5" customWidth="1"/>
    <col min="9496" max="9496" width="20.140625" style="5" customWidth="1"/>
    <col min="9497" max="9497" width="26.5703125" style="5" customWidth="1"/>
    <col min="9498" max="9498" width="13.42578125" style="5" customWidth="1"/>
    <col min="9499" max="9499" width="19.42578125" style="5" customWidth="1"/>
    <col min="9500" max="9500" width="12.5703125" style="5" customWidth="1"/>
    <col min="9501" max="9501" width="11.85546875" style="5" customWidth="1"/>
    <col min="9502" max="9728" width="9.140625" style="5"/>
    <col min="9729" max="9729" width="30.140625" style="5" customWidth="1"/>
    <col min="9730" max="9730" width="12.5703125" style="5" customWidth="1"/>
    <col min="9731" max="9731" width="16.5703125" style="5" customWidth="1"/>
    <col min="9732" max="9732" width="17" style="5" customWidth="1"/>
    <col min="9733" max="9733" width="14.28515625" style="5" customWidth="1"/>
    <col min="9734" max="9734" width="11.7109375" style="5" customWidth="1"/>
    <col min="9735" max="9735" width="12" style="5" customWidth="1"/>
    <col min="9736" max="9736" width="12.140625" style="5" customWidth="1"/>
    <col min="9737" max="9737" width="15.85546875" style="5" customWidth="1"/>
    <col min="9738" max="9738" width="14.7109375" style="5" customWidth="1"/>
    <col min="9739" max="9739" width="12.5703125" style="5" customWidth="1"/>
    <col min="9740" max="9740" width="16.42578125" style="5" customWidth="1"/>
    <col min="9741" max="9741" width="14.42578125" style="5" customWidth="1"/>
    <col min="9742" max="9742" width="16.42578125" style="5" customWidth="1"/>
    <col min="9743" max="9743" width="21" style="5" customWidth="1"/>
    <col min="9744" max="9744" width="16.140625" style="5" customWidth="1"/>
    <col min="9745" max="9745" width="20.140625" style="5" customWidth="1"/>
    <col min="9746" max="9746" width="20.85546875" style="5" customWidth="1"/>
    <col min="9747" max="9747" width="21.5703125" style="5" customWidth="1"/>
    <col min="9748" max="9748" width="16.85546875" style="5" customWidth="1"/>
    <col min="9749" max="9749" width="20.140625" style="5" customWidth="1"/>
    <col min="9750" max="9750" width="9.28515625" style="5" customWidth="1"/>
    <col min="9751" max="9751" width="16.140625" style="5" customWidth="1"/>
    <col min="9752" max="9752" width="20.140625" style="5" customWidth="1"/>
    <col min="9753" max="9753" width="26.5703125" style="5" customWidth="1"/>
    <col min="9754" max="9754" width="13.42578125" style="5" customWidth="1"/>
    <col min="9755" max="9755" width="19.42578125" style="5" customWidth="1"/>
    <col min="9756" max="9756" width="12.5703125" style="5" customWidth="1"/>
    <col min="9757" max="9757" width="11.85546875" style="5" customWidth="1"/>
    <col min="9758" max="9984" width="9.140625" style="5"/>
    <col min="9985" max="9985" width="30.140625" style="5" customWidth="1"/>
    <col min="9986" max="9986" width="12.5703125" style="5" customWidth="1"/>
    <col min="9987" max="9987" width="16.5703125" style="5" customWidth="1"/>
    <col min="9988" max="9988" width="17" style="5" customWidth="1"/>
    <col min="9989" max="9989" width="14.28515625" style="5" customWidth="1"/>
    <col min="9990" max="9990" width="11.7109375" style="5" customWidth="1"/>
    <col min="9991" max="9991" width="12" style="5" customWidth="1"/>
    <col min="9992" max="9992" width="12.140625" style="5" customWidth="1"/>
    <col min="9993" max="9993" width="15.85546875" style="5" customWidth="1"/>
    <col min="9994" max="9994" width="14.7109375" style="5" customWidth="1"/>
    <col min="9995" max="9995" width="12.5703125" style="5" customWidth="1"/>
    <col min="9996" max="9996" width="16.42578125" style="5" customWidth="1"/>
    <col min="9997" max="9997" width="14.42578125" style="5" customWidth="1"/>
    <col min="9998" max="9998" width="16.42578125" style="5" customWidth="1"/>
    <col min="9999" max="9999" width="21" style="5" customWidth="1"/>
    <col min="10000" max="10000" width="16.140625" style="5" customWidth="1"/>
    <col min="10001" max="10001" width="20.140625" style="5" customWidth="1"/>
    <col min="10002" max="10002" width="20.85546875" style="5" customWidth="1"/>
    <col min="10003" max="10003" width="21.5703125" style="5" customWidth="1"/>
    <col min="10004" max="10004" width="16.85546875" style="5" customWidth="1"/>
    <col min="10005" max="10005" width="20.140625" style="5" customWidth="1"/>
    <col min="10006" max="10006" width="9.28515625" style="5" customWidth="1"/>
    <col min="10007" max="10007" width="16.140625" style="5" customWidth="1"/>
    <col min="10008" max="10008" width="20.140625" style="5" customWidth="1"/>
    <col min="10009" max="10009" width="26.5703125" style="5" customWidth="1"/>
    <col min="10010" max="10010" width="13.42578125" style="5" customWidth="1"/>
    <col min="10011" max="10011" width="19.42578125" style="5" customWidth="1"/>
    <col min="10012" max="10012" width="12.5703125" style="5" customWidth="1"/>
    <col min="10013" max="10013" width="11.85546875" style="5" customWidth="1"/>
    <col min="10014" max="10240" width="9.140625" style="5"/>
    <col min="10241" max="10241" width="30.140625" style="5" customWidth="1"/>
    <col min="10242" max="10242" width="12.5703125" style="5" customWidth="1"/>
    <col min="10243" max="10243" width="16.5703125" style="5" customWidth="1"/>
    <col min="10244" max="10244" width="17" style="5" customWidth="1"/>
    <col min="10245" max="10245" width="14.28515625" style="5" customWidth="1"/>
    <col min="10246" max="10246" width="11.7109375" style="5" customWidth="1"/>
    <col min="10247" max="10247" width="12" style="5" customWidth="1"/>
    <col min="10248" max="10248" width="12.140625" style="5" customWidth="1"/>
    <col min="10249" max="10249" width="15.85546875" style="5" customWidth="1"/>
    <col min="10250" max="10250" width="14.7109375" style="5" customWidth="1"/>
    <col min="10251" max="10251" width="12.5703125" style="5" customWidth="1"/>
    <col min="10252" max="10252" width="16.42578125" style="5" customWidth="1"/>
    <col min="10253" max="10253" width="14.42578125" style="5" customWidth="1"/>
    <col min="10254" max="10254" width="16.42578125" style="5" customWidth="1"/>
    <col min="10255" max="10255" width="21" style="5" customWidth="1"/>
    <col min="10256" max="10256" width="16.140625" style="5" customWidth="1"/>
    <col min="10257" max="10257" width="20.140625" style="5" customWidth="1"/>
    <col min="10258" max="10258" width="20.85546875" style="5" customWidth="1"/>
    <col min="10259" max="10259" width="21.5703125" style="5" customWidth="1"/>
    <col min="10260" max="10260" width="16.85546875" style="5" customWidth="1"/>
    <col min="10261" max="10261" width="20.140625" style="5" customWidth="1"/>
    <col min="10262" max="10262" width="9.28515625" style="5" customWidth="1"/>
    <col min="10263" max="10263" width="16.140625" style="5" customWidth="1"/>
    <col min="10264" max="10264" width="20.140625" style="5" customWidth="1"/>
    <col min="10265" max="10265" width="26.5703125" style="5" customWidth="1"/>
    <col min="10266" max="10266" width="13.42578125" style="5" customWidth="1"/>
    <col min="10267" max="10267" width="19.42578125" style="5" customWidth="1"/>
    <col min="10268" max="10268" width="12.5703125" style="5" customWidth="1"/>
    <col min="10269" max="10269" width="11.85546875" style="5" customWidth="1"/>
    <col min="10270" max="10496" width="9.140625" style="5"/>
    <col min="10497" max="10497" width="30.140625" style="5" customWidth="1"/>
    <col min="10498" max="10498" width="12.5703125" style="5" customWidth="1"/>
    <col min="10499" max="10499" width="16.5703125" style="5" customWidth="1"/>
    <col min="10500" max="10500" width="17" style="5" customWidth="1"/>
    <col min="10501" max="10501" width="14.28515625" style="5" customWidth="1"/>
    <col min="10502" max="10502" width="11.7109375" style="5" customWidth="1"/>
    <col min="10503" max="10503" width="12" style="5" customWidth="1"/>
    <col min="10504" max="10504" width="12.140625" style="5" customWidth="1"/>
    <col min="10505" max="10505" width="15.85546875" style="5" customWidth="1"/>
    <col min="10506" max="10506" width="14.7109375" style="5" customWidth="1"/>
    <col min="10507" max="10507" width="12.5703125" style="5" customWidth="1"/>
    <col min="10508" max="10508" width="16.42578125" style="5" customWidth="1"/>
    <col min="10509" max="10509" width="14.42578125" style="5" customWidth="1"/>
    <col min="10510" max="10510" width="16.42578125" style="5" customWidth="1"/>
    <col min="10511" max="10511" width="21" style="5" customWidth="1"/>
    <col min="10512" max="10512" width="16.140625" style="5" customWidth="1"/>
    <col min="10513" max="10513" width="20.140625" style="5" customWidth="1"/>
    <col min="10514" max="10514" width="20.85546875" style="5" customWidth="1"/>
    <col min="10515" max="10515" width="21.5703125" style="5" customWidth="1"/>
    <col min="10516" max="10516" width="16.85546875" style="5" customWidth="1"/>
    <col min="10517" max="10517" width="20.140625" style="5" customWidth="1"/>
    <col min="10518" max="10518" width="9.28515625" style="5" customWidth="1"/>
    <col min="10519" max="10519" width="16.140625" style="5" customWidth="1"/>
    <col min="10520" max="10520" width="20.140625" style="5" customWidth="1"/>
    <col min="10521" max="10521" width="26.5703125" style="5" customWidth="1"/>
    <col min="10522" max="10522" width="13.42578125" style="5" customWidth="1"/>
    <col min="10523" max="10523" width="19.42578125" style="5" customWidth="1"/>
    <col min="10524" max="10524" width="12.5703125" style="5" customWidth="1"/>
    <col min="10525" max="10525" width="11.85546875" style="5" customWidth="1"/>
    <col min="10526" max="10752" width="9.140625" style="5"/>
    <col min="10753" max="10753" width="30.140625" style="5" customWidth="1"/>
    <col min="10754" max="10754" width="12.5703125" style="5" customWidth="1"/>
    <col min="10755" max="10755" width="16.5703125" style="5" customWidth="1"/>
    <col min="10756" max="10756" width="17" style="5" customWidth="1"/>
    <col min="10757" max="10757" width="14.28515625" style="5" customWidth="1"/>
    <col min="10758" max="10758" width="11.7109375" style="5" customWidth="1"/>
    <col min="10759" max="10759" width="12" style="5" customWidth="1"/>
    <col min="10760" max="10760" width="12.140625" style="5" customWidth="1"/>
    <col min="10761" max="10761" width="15.85546875" style="5" customWidth="1"/>
    <col min="10762" max="10762" width="14.7109375" style="5" customWidth="1"/>
    <col min="10763" max="10763" width="12.5703125" style="5" customWidth="1"/>
    <col min="10764" max="10764" width="16.42578125" style="5" customWidth="1"/>
    <col min="10765" max="10765" width="14.42578125" style="5" customWidth="1"/>
    <col min="10766" max="10766" width="16.42578125" style="5" customWidth="1"/>
    <col min="10767" max="10767" width="21" style="5" customWidth="1"/>
    <col min="10768" max="10768" width="16.140625" style="5" customWidth="1"/>
    <col min="10769" max="10769" width="20.140625" style="5" customWidth="1"/>
    <col min="10770" max="10770" width="20.85546875" style="5" customWidth="1"/>
    <col min="10771" max="10771" width="21.5703125" style="5" customWidth="1"/>
    <col min="10772" max="10772" width="16.85546875" style="5" customWidth="1"/>
    <col min="10773" max="10773" width="20.140625" style="5" customWidth="1"/>
    <col min="10774" max="10774" width="9.28515625" style="5" customWidth="1"/>
    <col min="10775" max="10775" width="16.140625" style="5" customWidth="1"/>
    <col min="10776" max="10776" width="20.140625" style="5" customWidth="1"/>
    <col min="10777" max="10777" width="26.5703125" style="5" customWidth="1"/>
    <col min="10778" max="10778" width="13.42578125" style="5" customWidth="1"/>
    <col min="10779" max="10779" width="19.42578125" style="5" customWidth="1"/>
    <col min="10780" max="10780" width="12.5703125" style="5" customWidth="1"/>
    <col min="10781" max="10781" width="11.85546875" style="5" customWidth="1"/>
    <col min="10782" max="11008" width="9.140625" style="5"/>
    <col min="11009" max="11009" width="30.140625" style="5" customWidth="1"/>
    <col min="11010" max="11010" width="12.5703125" style="5" customWidth="1"/>
    <col min="11011" max="11011" width="16.5703125" style="5" customWidth="1"/>
    <col min="11012" max="11012" width="17" style="5" customWidth="1"/>
    <col min="11013" max="11013" width="14.28515625" style="5" customWidth="1"/>
    <col min="11014" max="11014" width="11.7109375" style="5" customWidth="1"/>
    <col min="11015" max="11015" width="12" style="5" customWidth="1"/>
    <col min="11016" max="11016" width="12.140625" style="5" customWidth="1"/>
    <col min="11017" max="11017" width="15.85546875" style="5" customWidth="1"/>
    <col min="11018" max="11018" width="14.7109375" style="5" customWidth="1"/>
    <col min="11019" max="11019" width="12.5703125" style="5" customWidth="1"/>
    <col min="11020" max="11020" width="16.42578125" style="5" customWidth="1"/>
    <col min="11021" max="11021" width="14.42578125" style="5" customWidth="1"/>
    <col min="11022" max="11022" width="16.42578125" style="5" customWidth="1"/>
    <col min="11023" max="11023" width="21" style="5" customWidth="1"/>
    <col min="11024" max="11024" width="16.140625" style="5" customWidth="1"/>
    <col min="11025" max="11025" width="20.140625" style="5" customWidth="1"/>
    <col min="11026" max="11026" width="20.85546875" style="5" customWidth="1"/>
    <col min="11027" max="11027" width="21.5703125" style="5" customWidth="1"/>
    <col min="11028" max="11028" width="16.85546875" style="5" customWidth="1"/>
    <col min="11029" max="11029" width="20.140625" style="5" customWidth="1"/>
    <col min="11030" max="11030" width="9.28515625" style="5" customWidth="1"/>
    <col min="11031" max="11031" width="16.140625" style="5" customWidth="1"/>
    <col min="11032" max="11032" width="20.140625" style="5" customWidth="1"/>
    <col min="11033" max="11033" width="26.5703125" style="5" customWidth="1"/>
    <col min="11034" max="11034" width="13.42578125" style="5" customWidth="1"/>
    <col min="11035" max="11035" width="19.42578125" style="5" customWidth="1"/>
    <col min="11036" max="11036" width="12.5703125" style="5" customWidth="1"/>
    <col min="11037" max="11037" width="11.85546875" style="5" customWidth="1"/>
    <col min="11038" max="11264" width="9.140625" style="5"/>
    <col min="11265" max="11265" width="30.140625" style="5" customWidth="1"/>
    <col min="11266" max="11266" width="12.5703125" style="5" customWidth="1"/>
    <col min="11267" max="11267" width="16.5703125" style="5" customWidth="1"/>
    <col min="11268" max="11268" width="17" style="5" customWidth="1"/>
    <col min="11269" max="11269" width="14.28515625" style="5" customWidth="1"/>
    <col min="11270" max="11270" width="11.7109375" style="5" customWidth="1"/>
    <col min="11271" max="11271" width="12" style="5" customWidth="1"/>
    <col min="11272" max="11272" width="12.140625" style="5" customWidth="1"/>
    <col min="11273" max="11273" width="15.85546875" style="5" customWidth="1"/>
    <col min="11274" max="11274" width="14.7109375" style="5" customWidth="1"/>
    <col min="11275" max="11275" width="12.5703125" style="5" customWidth="1"/>
    <col min="11276" max="11276" width="16.42578125" style="5" customWidth="1"/>
    <col min="11277" max="11277" width="14.42578125" style="5" customWidth="1"/>
    <col min="11278" max="11278" width="16.42578125" style="5" customWidth="1"/>
    <col min="11279" max="11279" width="21" style="5" customWidth="1"/>
    <col min="11280" max="11280" width="16.140625" style="5" customWidth="1"/>
    <col min="11281" max="11281" width="20.140625" style="5" customWidth="1"/>
    <col min="11282" max="11282" width="20.85546875" style="5" customWidth="1"/>
    <col min="11283" max="11283" width="21.5703125" style="5" customWidth="1"/>
    <col min="11284" max="11284" width="16.85546875" style="5" customWidth="1"/>
    <col min="11285" max="11285" width="20.140625" style="5" customWidth="1"/>
    <col min="11286" max="11286" width="9.28515625" style="5" customWidth="1"/>
    <col min="11287" max="11287" width="16.140625" style="5" customWidth="1"/>
    <col min="11288" max="11288" width="20.140625" style="5" customWidth="1"/>
    <col min="11289" max="11289" width="26.5703125" style="5" customWidth="1"/>
    <col min="11290" max="11290" width="13.42578125" style="5" customWidth="1"/>
    <col min="11291" max="11291" width="19.42578125" style="5" customWidth="1"/>
    <col min="11292" max="11292" width="12.5703125" style="5" customWidth="1"/>
    <col min="11293" max="11293" width="11.85546875" style="5" customWidth="1"/>
    <col min="11294" max="11520" width="9.140625" style="5"/>
    <col min="11521" max="11521" width="30.140625" style="5" customWidth="1"/>
    <col min="11522" max="11522" width="12.5703125" style="5" customWidth="1"/>
    <col min="11523" max="11523" width="16.5703125" style="5" customWidth="1"/>
    <col min="11524" max="11524" width="17" style="5" customWidth="1"/>
    <col min="11525" max="11525" width="14.28515625" style="5" customWidth="1"/>
    <col min="11526" max="11526" width="11.7109375" style="5" customWidth="1"/>
    <col min="11527" max="11527" width="12" style="5" customWidth="1"/>
    <col min="11528" max="11528" width="12.140625" style="5" customWidth="1"/>
    <col min="11529" max="11529" width="15.85546875" style="5" customWidth="1"/>
    <col min="11530" max="11530" width="14.7109375" style="5" customWidth="1"/>
    <col min="11531" max="11531" width="12.5703125" style="5" customWidth="1"/>
    <col min="11532" max="11532" width="16.42578125" style="5" customWidth="1"/>
    <col min="11533" max="11533" width="14.42578125" style="5" customWidth="1"/>
    <col min="11534" max="11534" width="16.42578125" style="5" customWidth="1"/>
    <col min="11535" max="11535" width="21" style="5" customWidth="1"/>
    <col min="11536" max="11536" width="16.140625" style="5" customWidth="1"/>
    <col min="11537" max="11537" width="20.140625" style="5" customWidth="1"/>
    <col min="11538" max="11538" width="20.85546875" style="5" customWidth="1"/>
    <col min="11539" max="11539" width="21.5703125" style="5" customWidth="1"/>
    <col min="11540" max="11540" width="16.85546875" style="5" customWidth="1"/>
    <col min="11541" max="11541" width="20.140625" style="5" customWidth="1"/>
    <col min="11542" max="11542" width="9.28515625" style="5" customWidth="1"/>
    <col min="11543" max="11543" width="16.140625" style="5" customWidth="1"/>
    <col min="11544" max="11544" width="20.140625" style="5" customWidth="1"/>
    <col min="11545" max="11545" width="26.5703125" style="5" customWidth="1"/>
    <col min="11546" max="11546" width="13.42578125" style="5" customWidth="1"/>
    <col min="11547" max="11547" width="19.42578125" style="5" customWidth="1"/>
    <col min="11548" max="11548" width="12.5703125" style="5" customWidth="1"/>
    <col min="11549" max="11549" width="11.85546875" style="5" customWidth="1"/>
    <col min="11550" max="11776" width="9.140625" style="5"/>
    <col min="11777" max="11777" width="30.140625" style="5" customWidth="1"/>
    <col min="11778" max="11778" width="12.5703125" style="5" customWidth="1"/>
    <col min="11779" max="11779" width="16.5703125" style="5" customWidth="1"/>
    <col min="11780" max="11780" width="17" style="5" customWidth="1"/>
    <col min="11781" max="11781" width="14.28515625" style="5" customWidth="1"/>
    <col min="11782" max="11782" width="11.7109375" style="5" customWidth="1"/>
    <col min="11783" max="11783" width="12" style="5" customWidth="1"/>
    <col min="11784" max="11784" width="12.140625" style="5" customWidth="1"/>
    <col min="11785" max="11785" width="15.85546875" style="5" customWidth="1"/>
    <col min="11786" max="11786" width="14.7109375" style="5" customWidth="1"/>
    <col min="11787" max="11787" width="12.5703125" style="5" customWidth="1"/>
    <col min="11788" max="11788" width="16.42578125" style="5" customWidth="1"/>
    <col min="11789" max="11789" width="14.42578125" style="5" customWidth="1"/>
    <col min="11790" max="11790" width="16.42578125" style="5" customWidth="1"/>
    <col min="11791" max="11791" width="21" style="5" customWidth="1"/>
    <col min="11792" max="11792" width="16.140625" style="5" customWidth="1"/>
    <col min="11793" max="11793" width="20.140625" style="5" customWidth="1"/>
    <col min="11794" max="11794" width="20.85546875" style="5" customWidth="1"/>
    <col min="11795" max="11795" width="21.5703125" style="5" customWidth="1"/>
    <col min="11796" max="11796" width="16.85546875" style="5" customWidth="1"/>
    <col min="11797" max="11797" width="20.140625" style="5" customWidth="1"/>
    <col min="11798" max="11798" width="9.28515625" style="5" customWidth="1"/>
    <col min="11799" max="11799" width="16.140625" style="5" customWidth="1"/>
    <col min="11800" max="11800" width="20.140625" style="5" customWidth="1"/>
    <col min="11801" max="11801" width="26.5703125" style="5" customWidth="1"/>
    <col min="11802" max="11802" width="13.42578125" style="5" customWidth="1"/>
    <col min="11803" max="11803" width="19.42578125" style="5" customWidth="1"/>
    <col min="11804" max="11804" width="12.5703125" style="5" customWidth="1"/>
    <col min="11805" max="11805" width="11.85546875" style="5" customWidth="1"/>
    <col min="11806" max="12032" width="9.140625" style="5"/>
    <col min="12033" max="12033" width="30.140625" style="5" customWidth="1"/>
    <col min="12034" max="12034" width="12.5703125" style="5" customWidth="1"/>
    <col min="12035" max="12035" width="16.5703125" style="5" customWidth="1"/>
    <col min="12036" max="12036" width="17" style="5" customWidth="1"/>
    <col min="12037" max="12037" width="14.28515625" style="5" customWidth="1"/>
    <col min="12038" max="12038" width="11.7109375" style="5" customWidth="1"/>
    <col min="12039" max="12039" width="12" style="5" customWidth="1"/>
    <col min="12040" max="12040" width="12.140625" style="5" customWidth="1"/>
    <col min="12041" max="12041" width="15.85546875" style="5" customWidth="1"/>
    <col min="12042" max="12042" width="14.7109375" style="5" customWidth="1"/>
    <col min="12043" max="12043" width="12.5703125" style="5" customWidth="1"/>
    <col min="12044" max="12044" width="16.42578125" style="5" customWidth="1"/>
    <col min="12045" max="12045" width="14.42578125" style="5" customWidth="1"/>
    <col min="12046" max="12046" width="16.42578125" style="5" customWidth="1"/>
    <col min="12047" max="12047" width="21" style="5" customWidth="1"/>
    <col min="12048" max="12048" width="16.140625" style="5" customWidth="1"/>
    <col min="12049" max="12049" width="20.140625" style="5" customWidth="1"/>
    <col min="12050" max="12050" width="20.85546875" style="5" customWidth="1"/>
    <col min="12051" max="12051" width="21.5703125" style="5" customWidth="1"/>
    <col min="12052" max="12052" width="16.85546875" style="5" customWidth="1"/>
    <col min="12053" max="12053" width="20.140625" style="5" customWidth="1"/>
    <col min="12054" max="12054" width="9.28515625" style="5" customWidth="1"/>
    <col min="12055" max="12055" width="16.140625" style="5" customWidth="1"/>
    <col min="12056" max="12056" width="20.140625" style="5" customWidth="1"/>
    <col min="12057" max="12057" width="26.5703125" style="5" customWidth="1"/>
    <col min="12058" max="12058" width="13.42578125" style="5" customWidth="1"/>
    <col min="12059" max="12059" width="19.42578125" style="5" customWidth="1"/>
    <col min="12060" max="12060" width="12.5703125" style="5" customWidth="1"/>
    <col min="12061" max="12061" width="11.85546875" style="5" customWidth="1"/>
    <col min="12062" max="12288" width="9.140625" style="5"/>
    <col min="12289" max="12289" width="30.140625" style="5" customWidth="1"/>
    <col min="12290" max="12290" width="12.5703125" style="5" customWidth="1"/>
    <col min="12291" max="12291" width="16.5703125" style="5" customWidth="1"/>
    <col min="12292" max="12292" width="17" style="5" customWidth="1"/>
    <col min="12293" max="12293" width="14.28515625" style="5" customWidth="1"/>
    <col min="12294" max="12294" width="11.7109375" style="5" customWidth="1"/>
    <col min="12295" max="12295" width="12" style="5" customWidth="1"/>
    <col min="12296" max="12296" width="12.140625" style="5" customWidth="1"/>
    <col min="12297" max="12297" width="15.85546875" style="5" customWidth="1"/>
    <col min="12298" max="12298" width="14.7109375" style="5" customWidth="1"/>
    <col min="12299" max="12299" width="12.5703125" style="5" customWidth="1"/>
    <col min="12300" max="12300" width="16.42578125" style="5" customWidth="1"/>
    <col min="12301" max="12301" width="14.42578125" style="5" customWidth="1"/>
    <col min="12302" max="12302" width="16.42578125" style="5" customWidth="1"/>
    <col min="12303" max="12303" width="21" style="5" customWidth="1"/>
    <col min="12304" max="12304" width="16.140625" style="5" customWidth="1"/>
    <col min="12305" max="12305" width="20.140625" style="5" customWidth="1"/>
    <col min="12306" max="12306" width="20.85546875" style="5" customWidth="1"/>
    <col min="12307" max="12307" width="21.5703125" style="5" customWidth="1"/>
    <col min="12308" max="12308" width="16.85546875" style="5" customWidth="1"/>
    <col min="12309" max="12309" width="20.140625" style="5" customWidth="1"/>
    <col min="12310" max="12310" width="9.28515625" style="5" customWidth="1"/>
    <col min="12311" max="12311" width="16.140625" style="5" customWidth="1"/>
    <col min="12312" max="12312" width="20.140625" style="5" customWidth="1"/>
    <col min="12313" max="12313" width="26.5703125" style="5" customWidth="1"/>
    <col min="12314" max="12314" width="13.42578125" style="5" customWidth="1"/>
    <col min="12315" max="12315" width="19.42578125" style="5" customWidth="1"/>
    <col min="12316" max="12316" width="12.5703125" style="5" customWidth="1"/>
    <col min="12317" max="12317" width="11.85546875" style="5" customWidth="1"/>
    <col min="12318" max="12544" width="9.140625" style="5"/>
    <col min="12545" max="12545" width="30.140625" style="5" customWidth="1"/>
    <col min="12546" max="12546" width="12.5703125" style="5" customWidth="1"/>
    <col min="12547" max="12547" width="16.5703125" style="5" customWidth="1"/>
    <col min="12548" max="12548" width="17" style="5" customWidth="1"/>
    <col min="12549" max="12549" width="14.28515625" style="5" customWidth="1"/>
    <col min="12550" max="12550" width="11.7109375" style="5" customWidth="1"/>
    <col min="12551" max="12551" width="12" style="5" customWidth="1"/>
    <col min="12552" max="12552" width="12.140625" style="5" customWidth="1"/>
    <col min="12553" max="12553" width="15.85546875" style="5" customWidth="1"/>
    <col min="12554" max="12554" width="14.7109375" style="5" customWidth="1"/>
    <col min="12555" max="12555" width="12.5703125" style="5" customWidth="1"/>
    <col min="12556" max="12556" width="16.42578125" style="5" customWidth="1"/>
    <col min="12557" max="12557" width="14.42578125" style="5" customWidth="1"/>
    <col min="12558" max="12558" width="16.42578125" style="5" customWidth="1"/>
    <col min="12559" max="12559" width="21" style="5" customWidth="1"/>
    <col min="12560" max="12560" width="16.140625" style="5" customWidth="1"/>
    <col min="12561" max="12561" width="20.140625" style="5" customWidth="1"/>
    <col min="12562" max="12562" width="20.85546875" style="5" customWidth="1"/>
    <col min="12563" max="12563" width="21.5703125" style="5" customWidth="1"/>
    <col min="12564" max="12564" width="16.85546875" style="5" customWidth="1"/>
    <col min="12565" max="12565" width="20.140625" style="5" customWidth="1"/>
    <col min="12566" max="12566" width="9.28515625" style="5" customWidth="1"/>
    <col min="12567" max="12567" width="16.140625" style="5" customWidth="1"/>
    <col min="12568" max="12568" width="20.140625" style="5" customWidth="1"/>
    <col min="12569" max="12569" width="26.5703125" style="5" customWidth="1"/>
    <col min="12570" max="12570" width="13.42578125" style="5" customWidth="1"/>
    <col min="12571" max="12571" width="19.42578125" style="5" customWidth="1"/>
    <col min="12572" max="12572" width="12.5703125" style="5" customWidth="1"/>
    <col min="12573" max="12573" width="11.85546875" style="5" customWidth="1"/>
    <col min="12574" max="12800" width="9.140625" style="5"/>
    <col min="12801" max="12801" width="30.140625" style="5" customWidth="1"/>
    <col min="12802" max="12802" width="12.5703125" style="5" customWidth="1"/>
    <col min="12803" max="12803" width="16.5703125" style="5" customWidth="1"/>
    <col min="12804" max="12804" width="17" style="5" customWidth="1"/>
    <col min="12805" max="12805" width="14.28515625" style="5" customWidth="1"/>
    <col min="12806" max="12806" width="11.7109375" style="5" customWidth="1"/>
    <col min="12807" max="12807" width="12" style="5" customWidth="1"/>
    <col min="12808" max="12808" width="12.140625" style="5" customWidth="1"/>
    <col min="12809" max="12809" width="15.85546875" style="5" customWidth="1"/>
    <col min="12810" max="12810" width="14.7109375" style="5" customWidth="1"/>
    <col min="12811" max="12811" width="12.5703125" style="5" customWidth="1"/>
    <col min="12812" max="12812" width="16.42578125" style="5" customWidth="1"/>
    <col min="12813" max="12813" width="14.42578125" style="5" customWidth="1"/>
    <col min="12814" max="12814" width="16.42578125" style="5" customWidth="1"/>
    <col min="12815" max="12815" width="21" style="5" customWidth="1"/>
    <col min="12816" max="12816" width="16.140625" style="5" customWidth="1"/>
    <col min="12817" max="12817" width="20.140625" style="5" customWidth="1"/>
    <col min="12818" max="12818" width="20.85546875" style="5" customWidth="1"/>
    <col min="12819" max="12819" width="21.5703125" style="5" customWidth="1"/>
    <col min="12820" max="12820" width="16.85546875" style="5" customWidth="1"/>
    <col min="12821" max="12821" width="20.140625" style="5" customWidth="1"/>
    <col min="12822" max="12822" width="9.28515625" style="5" customWidth="1"/>
    <col min="12823" max="12823" width="16.140625" style="5" customWidth="1"/>
    <col min="12824" max="12824" width="20.140625" style="5" customWidth="1"/>
    <col min="12825" max="12825" width="26.5703125" style="5" customWidth="1"/>
    <col min="12826" max="12826" width="13.42578125" style="5" customWidth="1"/>
    <col min="12827" max="12827" width="19.42578125" style="5" customWidth="1"/>
    <col min="12828" max="12828" width="12.5703125" style="5" customWidth="1"/>
    <col min="12829" max="12829" width="11.85546875" style="5" customWidth="1"/>
    <col min="12830" max="13056" width="9.140625" style="5"/>
    <col min="13057" max="13057" width="30.140625" style="5" customWidth="1"/>
    <col min="13058" max="13058" width="12.5703125" style="5" customWidth="1"/>
    <col min="13059" max="13059" width="16.5703125" style="5" customWidth="1"/>
    <col min="13060" max="13060" width="17" style="5" customWidth="1"/>
    <col min="13061" max="13061" width="14.28515625" style="5" customWidth="1"/>
    <col min="13062" max="13062" width="11.7109375" style="5" customWidth="1"/>
    <col min="13063" max="13063" width="12" style="5" customWidth="1"/>
    <col min="13064" max="13064" width="12.140625" style="5" customWidth="1"/>
    <col min="13065" max="13065" width="15.85546875" style="5" customWidth="1"/>
    <col min="13066" max="13066" width="14.7109375" style="5" customWidth="1"/>
    <col min="13067" max="13067" width="12.5703125" style="5" customWidth="1"/>
    <col min="13068" max="13068" width="16.42578125" style="5" customWidth="1"/>
    <col min="13069" max="13069" width="14.42578125" style="5" customWidth="1"/>
    <col min="13070" max="13070" width="16.42578125" style="5" customWidth="1"/>
    <col min="13071" max="13071" width="21" style="5" customWidth="1"/>
    <col min="13072" max="13072" width="16.140625" style="5" customWidth="1"/>
    <col min="13073" max="13073" width="20.140625" style="5" customWidth="1"/>
    <col min="13074" max="13074" width="20.85546875" style="5" customWidth="1"/>
    <col min="13075" max="13075" width="21.5703125" style="5" customWidth="1"/>
    <col min="13076" max="13076" width="16.85546875" style="5" customWidth="1"/>
    <col min="13077" max="13077" width="20.140625" style="5" customWidth="1"/>
    <col min="13078" max="13078" width="9.28515625" style="5" customWidth="1"/>
    <col min="13079" max="13079" width="16.140625" style="5" customWidth="1"/>
    <col min="13080" max="13080" width="20.140625" style="5" customWidth="1"/>
    <col min="13081" max="13081" width="26.5703125" style="5" customWidth="1"/>
    <col min="13082" max="13082" width="13.42578125" style="5" customWidth="1"/>
    <col min="13083" max="13083" width="19.42578125" style="5" customWidth="1"/>
    <col min="13084" max="13084" width="12.5703125" style="5" customWidth="1"/>
    <col min="13085" max="13085" width="11.85546875" style="5" customWidth="1"/>
    <col min="13086" max="13312" width="9.140625" style="5"/>
    <col min="13313" max="13313" width="30.140625" style="5" customWidth="1"/>
    <col min="13314" max="13314" width="12.5703125" style="5" customWidth="1"/>
    <col min="13315" max="13315" width="16.5703125" style="5" customWidth="1"/>
    <col min="13316" max="13316" width="17" style="5" customWidth="1"/>
    <col min="13317" max="13317" width="14.28515625" style="5" customWidth="1"/>
    <col min="13318" max="13318" width="11.7109375" style="5" customWidth="1"/>
    <col min="13319" max="13319" width="12" style="5" customWidth="1"/>
    <col min="13320" max="13320" width="12.140625" style="5" customWidth="1"/>
    <col min="13321" max="13321" width="15.85546875" style="5" customWidth="1"/>
    <col min="13322" max="13322" width="14.7109375" style="5" customWidth="1"/>
    <col min="13323" max="13323" width="12.5703125" style="5" customWidth="1"/>
    <col min="13324" max="13324" width="16.42578125" style="5" customWidth="1"/>
    <col min="13325" max="13325" width="14.42578125" style="5" customWidth="1"/>
    <col min="13326" max="13326" width="16.42578125" style="5" customWidth="1"/>
    <col min="13327" max="13327" width="21" style="5" customWidth="1"/>
    <col min="13328" max="13328" width="16.140625" style="5" customWidth="1"/>
    <col min="13329" max="13329" width="20.140625" style="5" customWidth="1"/>
    <col min="13330" max="13330" width="20.85546875" style="5" customWidth="1"/>
    <col min="13331" max="13331" width="21.5703125" style="5" customWidth="1"/>
    <col min="13332" max="13332" width="16.85546875" style="5" customWidth="1"/>
    <col min="13333" max="13333" width="20.140625" style="5" customWidth="1"/>
    <col min="13334" max="13334" width="9.28515625" style="5" customWidth="1"/>
    <col min="13335" max="13335" width="16.140625" style="5" customWidth="1"/>
    <col min="13336" max="13336" width="20.140625" style="5" customWidth="1"/>
    <col min="13337" max="13337" width="26.5703125" style="5" customWidth="1"/>
    <col min="13338" max="13338" width="13.42578125" style="5" customWidth="1"/>
    <col min="13339" max="13339" width="19.42578125" style="5" customWidth="1"/>
    <col min="13340" max="13340" width="12.5703125" style="5" customWidth="1"/>
    <col min="13341" max="13341" width="11.85546875" style="5" customWidth="1"/>
    <col min="13342" max="13568" width="9.140625" style="5"/>
    <col min="13569" max="13569" width="30.140625" style="5" customWidth="1"/>
    <col min="13570" max="13570" width="12.5703125" style="5" customWidth="1"/>
    <col min="13571" max="13571" width="16.5703125" style="5" customWidth="1"/>
    <col min="13572" max="13572" width="17" style="5" customWidth="1"/>
    <col min="13573" max="13573" width="14.28515625" style="5" customWidth="1"/>
    <col min="13574" max="13574" width="11.7109375" style="5" customWidth="1"/>
    <col min="13575" max="13575" width="12" style="5" customWidth="1"/>
    <col min="13576" max="13576" width="12.140625" style="5" customWidth="1"/>
    <col min="13577" max="13577" width="15.85546875" style="5" customWidth="1"/>
    <col min="13578" max="13578" width="14.7109375" style="5" customWidth="1"/>
    <col min="13579" max="13579" width="12.5703125" style="5" customWidth="1"/>
    <col min="13580" max="13580" width="16.42578125" style="5" customWidth="1"/>
    <col min="13581" max="13581" width="14.42578125" style="5" customWidth="1"/>
    <col min="13582" max="13582" width="16.42578125" style="5" customWidth="1"/>
    <col min="13583" max="13583" width="21" style="5" customWidth="1"/>
    <col min="13584" max="13584" width="16.140625" style="5" customWidth="1"/>
    <col min="13585" max="13585" width="20.140625" style="5" customWidth="1"/>
    <col min="13586" max="13586" width="20.85546875" style="5" customWidth="1"/>
    <col min="13587" max="13587" width="21.5703125" style="5" customWidth="1"/>
    <col min="13588" max="13588" width="16.85546875" style="5" customWidth="1"/>
    <col min="13589" max="13589" width="20.140625" style="5" customWidth="1"/>
    <col min="13590" max="13590" width="9.28515625" style="5" customWidth="1"/>
    <col min="13591" max="13591" width="16.140625" style="5" customWidth="1"/>
    <col min="13592" max="13592" width="20.140625" style="5" customWidth="1"/>
    <col min="13593" max="13593" width="26.5703125" style="5" customWidth="1"/>
    <col min="13594" max="13594" width="13.42578125" style="5" customWidth="1"/>
    <col min="13595" max="13595" width="19.42578125" style="5" customWidth="1"/>
    <col min="13596" max="13596" width="12.5703125" style="5" customWidth="1"/>
    <col min="13597" max="13597" width="11.85546875" style="5" customWidth="1"/>
    <col min="13598" max="13824" width="9.140625" style="5"/>
    <col min="13825" max="13825" width="30.140625" style="5" customWidth="1"/>
    <col min="13826" max="13826" width="12.5703125" style="5" customWidth="1"/>
    <col min="13827" max="13827" width="16.5703125" style="5" customWidth="1"/>
    <col min="13828" max="13828" width="17" style="5" customWidth="1"/>
    <col min="13829" max="13829" width="14.28515625" style="5" customWidth="1"/>
    <col min="13830" max="13830" width="11.7109375" style="5" customWidth="1"/>
    <col min="13831" max="13831" width="12" style="5" customWidth="1"/>
    <col min="13832" max="13832" width="12.140625" style="5" customWidth="1"/>
    <col min="13833" max="13833" width="15.85546875" style="5" customWidth="1"/>
    <col min="13834" max="13834" width="14.7109375" style="5" customWidth="1"/>
    <col min="13835" max="13835" width="12.5703125" style="5" customWidth="1"/>
    <col min="13836" max="13836" width="16.42578125" style="5" customWidth="1"/>
    <col min="13837" max="13837" width="14.42578125" style="5" customWidth="1"/>
    <col min="13838" max="13838" width="16.42578125" style="5" customWidth="1"/>
    <col min="13839" max="13839" width="21" style="5" customWidth="1"/>
    <col min="13840" max="13840" width="16.140625" style="5" customWidth="1"/>
    <col min="13841" max="13841" width="20.140625" style="5" customWidth="1"/>
    <col min="13842" max="13842" width="20.85546875" style="5" customWidth="1"/>
    <col min="13843" max="13843" width="21.5703125" style="5" customWidth="1"/>
    <col min="13844" max="13844" width="16.85546875" style="5" customWidth="1"/>
    <col min="13845" max="13845" width="20.140625" style="5" customWidth="1"/>
    <col min="13846" max="13846" width="9.28515625" style="5" customWidth="1"/>
    <col min="13847" max="13847" width="16.140625" style="5" customWidth="1"/>
    <col min="13848" max="13848" width="20.140625" style="5" customWidth="1"/>
    <col min="13849" max="13849" width="26.5703125" style="5" customWidth="1"/>
    <col min="13850" max="13850" width="13.42578125" style="5" customWidth="1"/>
    <col min="13851" max="13851" width="19.42578125" style="5" customWidth="1"/>
    <col min="13852" max="13852" width="12.5703125" style="5" customWidth="1"/>
    <col min="13853" max="13853" width="11.85546875" style="5" customWidth="1"/>
    <col min="13854" max="14080" width="9.140625" style="5"/>
    <col min="14081" max="14081" width="30.140625" style="5" customWidth="1"/>
    <col min="14082" max="14082" width="12.5703125" style="5" customWidth="1"/>
    <col min="14083" max="14083" width="16.5703125" style="5" customWidth="1"/>
    <col min="14084" max="14084" width="17" style="5" customWidth="1"/>
    <col min="14085" max="14085" width="14.28515625" style="5" customWidth="1"/>
    <col min="14086" max="14086" width="11.7109375" style="5" customWidth="1"/>
    <col min="14087" max="14087" width="12" style="5" customWidth="1"/>
    <col min="14088" max="14088" width="12.140625" style="5" customWidth="1"/>
    <col min="14089" max="14089" width="15.85546875" style="5" customWidth="1"/>
    <col min="14090" max="14090" width="14.7109375" style="5" customWidth="1"/>
    <col min="14091" max="14091" width="12.5703125" style="5" customWidth="1"/>
    <col min="14092" max="14092" width="16.42578125" style="5" customWidth="1"/>
    <col min="14093" max="14093" width="14.42578125" style="5" customWidth="1"/>
    <col min="14094" max="14094" width="16.42578125" style="5" customWidth="1"/>
    <col min="14095" max="14095" width="21" style="5" customWidth="1"/>
    <col min="14096" max="14096" width="16.140625" style="5" customWidth="1"/>
    <col min="14097" max="14097" width="20.140625" style="5" customWidth="1"/>
    <col min="14098" max="14098" width="20.85546875" style="5" customWidth="1"/>
    <col min="14099" max="14099" width="21.5703125" style="5" customWidth="1"/>
    <col min="14100" max="14100" width="16.85546875" style="5" customWidth="1"/>
    <col min="14101" max="14101" width="20.140625" style="5" customWidth="1"/>
    <col min="14102" max="14102" width="9.28515625" style="5" customWidth="1"/>
    <col min="14103" max="14103" width="16.140625" style="5" customWidth="1"/>
    <col min="14104" max="14104" width="20.140625" style="5" customWidth="1"/>
    <col min="14105" max="14105" width="26.5703125" style="5" customWidth="1"/>
    <col min="14106" max="14106" width="13.42578125" style="5" customWidth="1"/>
    <col min="14107" max="14107" width="19.42578125" style="5" customWidth="1"/>
    <col min="14108" max="14108" width="12.5703125" style="5" customWidth="1"/>
    <col min="14109" max="14109" width="11.85546875" style="5" customWidth="1"/>
    <col min="14110" max="14336" width="9.140625" style="5"/>
    <col min="14337" max="14337" width="30.140625" style="5" customWidth="1"/>
    <col min="14338" max="14338" width="12.5703125" style="5" customWidth="1"/>
    <col min="14339" max="14339" width="16.5703125" style="5" customWidth="1"/>
    <col min="14340" max="14340" width="17" style="5" customWidth="1"/>
    <col min="14341" max="14341" width="14.28515625" style="5" customWidth="1"/>
    <col min="14342" max="14342" width="11.7109375" style="5" customWidth="1"/>
    <col min="14343" max="14343" width="12" style="5" customWidth="1"/>
    <col min="14344" max="14344" width="12.140625" style="5" customWidth="1"/>
    <col min="14345" max="14345" width="15.85546875" style="5" customWidth="1"/>
    <col min="14346" max="14346" width="14.7109375" style="5" customWidth="1"/>
    <col min="14347" max="14347" width="12.5703125" style="5" customWidth="1"/>
    <col min="14348" max="14348" width="16.42578125" style="5" customWidth="1"/>
    <col min="14349" max="14349" width="14.42578125" style="5" customWidth="1"/>
    <col min="14350" max="14350" width="16.42578125" style="5" customWidth="1"/>
    <col min="14351" max="14351" width="21" style="5" customWidth="1"/>
    <col min="14352" max="14352" width="16.140625" style="5" customWidth="1"/>
    <col min="14353" max="14353" width="20.140625" style="5" customWidth="1"/>
    <col min="14354" max="14354" width="20.85546875" style="5" customWidth="1"/>
    <col min="14355" max="14355" width="21.5703125" style="5" customWidth="1"/>
    <col min="14356" max="14356" width="16.85546875" style="5" customWidth="1"/>
    <col min="14357" max="14357" width="20.140625" style="5" customWidth="1"/>
    <col min="14358" max="14358" width="9.28515625" style="5" customWidth="1"/>
    <col min="14359" max="14359" width="16.140625" style="5" customWidth="1"/>
    <col min="14360" max="14360" width="20.140625" style="5" customWidth="1"/>
    <col min="14361" max="14361" width="26.5703125" style="5" customWidth="1"/>
    <col min="14362" max="14362" width="13.42578125" style="5" customWidth="1"/>
    <col min="14363" max="14363" width="19.42578125" style="5" customWidth="1"/>
    <col min="14364" max="14364" width="12.5703125" style="5" customWidth="1"/>
    <col min="14365" max="14365" width="11.85546875" style="5" customWidth="1"/>
    <col min="14366" max="14592" width="9.140625" style="5"/>
    <col min="14593" max="14593" width="30.140625" style="5" customWidth="1"/>
    <col min="14594" max="14594" width="12.5703125" style="5" customWidth="1"/>
    <col min="14595" max="14595" width="16.5703125" style="5" customWidth="1"/>
    <col min="14596" max="14596" width="17" style="5" customWidth="1"/>
    <col min="14597" max="14597" width="14.28515625" style="5" customWidth="1"/>
    <col min="14598" max="14598" width="11.7109375" style="5" customWidth="1"/>
    <col min="14599" max="14599" width="12" style="5" customWidth="1"/>
    <col min="14600" max="14600" width="12.140625" style="5" customWidth="1"/>
    <col min="14601" max="14601" width="15.85546875" style="5" customWidth="1"/>
    <col min="14602" max="14602" width="14.7109375" style="5" customWidth="1"/>
    <col min="14603" max="14603" width="12.5703125" style="5" customWidth="1"/>
    <col min="14604" max="14604" width="16.42578125" style="5" customWidth="1"/>
    <col min="14605" max="14605" width="14.42578125" style="5" customWidth="1"/>
    <col min="14606" max="14606" width="16.42578125" style="5" customWidth="1"/>
    <col min="14607" max="14607" width="21" style="5" customWidth="1"/>
    <col min="14608" max="14608" width="16.140625" style="5" customWidth="1"/>
    <col min="14609" max="14609" width="20.140625" style="5" customWidth="1"/>
    <col min="14610" max="14610" width="20.85546875" style="5" customWidth="1"/>
    <col min="14611" max="14611" width="21.5703125" style="5" customWidth="1"/>
    <col min="14612" max="14612" width="16.85546875" style="5" customWidth="1"/>
    <col min="14613" max="14613" width="20.140625" style="5" customWidth="1"/>
    <col min="14614" max="14614" width="9.28515625" style="5" customWidth="1"/>
    <col min="14615" max="14615" width="16.140625" style="5" customWidth="1"/>
    <col min="14616" max="14616" width="20.140625" style="5" customWidth="1"/>
    <col min="14617" max="14617" width="26.5703125" style="5" customWidth="1"/>
    <col min="14618" max="14618" width="13.42578125" style="5" customWidth="1"/>
    <col min="14619" max="14619" width="19.42578125" style="5" customWidth="1"/>
    <col min="14620" max="14620" width="12.5703125" style="5" customWidth="1"/>
    <col min="14621" max="14621" width="11.85546875" style="5" customWidth="1"/>
    <col min="14622" max="14848" width="9.140625" style="5"/>
    <col min="14849" max="14849" width="30.140625" style="5" customWidth="1"/>
    <col min="14850" max="14850" width="12.5703125" style="5" customWidth="1"/>
    <col min="14851" max="14851" width="16.5703125" style="5" customWidth="1"/>
    <col min="14852" max="14852" width="17" style="5" customWidth="1"/>
    <col min="14853" max="14853" width="14.28515625" style="5" customWidth="1"/>
    <col min="14854" max="14854" width="11.7109375" style="5" customWidth="1"/>
    <col min="14855" max="14855" width="12" style="5" customWidth="1"/>
    <col min="14856" max="14856" width="12.140625" style="5" customWidth="1"/>
    <col min="14857" max="14857" width="15.85546875" style="5" customWidth="1"/>
    <col min="14858" max="14858" width="14.7109375" style="5" customWidth="1"/>
    <col min="14859" max="14859" width="12.5703125" style="5" customWidth="1"/>
    <col min="14860" max="14860" width="16.42578125" style="5" customWidth="1"/>
    <col min="14861" max="14861" width="14.42578125" style="5" customWidth="1"/>
    <col min="14862" max="14862" width="16.42578125" style="5" customWidth="1"/>
    <col min="14863" max="14863" width="21" style="5" customWidth="1"/>
    <col min="14864" max="14864" width="16.140625" style="5" customWidth="1"/>
    <col min="14865" max="14865" width="20.140625" style="5" customWidth="1"/>
    <col min="14866" max="14866" width="20.85546875" style="5" customWidth="1"/>
    <col min="14867" max="14867" width="21.5703125" style="5" customWidth="1"/>
    <col min="14868" max="14868" width="16.85546875" style="5" customWidth="1"/>
    <col min="14869" max="14869" width="20.140625" style="5" customWidth="1"/>
    <col min="14870" max="14870" width="9.28515625" style="5" customWidth="1"/>
    <col min="14871" max="14871" width="16.140625" style="5" customWidth="1"/>
    <col min="14872" max="14872" width="20.140625" style="5" customWidth="1"/>
    <col min="14873" max="14873" width="26.5703125" style="5" customWidth="1"/>
    <col min="14874" max="14874" width="13.42578125" style="5" customWidth="1"/>
    <col min="14875" max="14875" width="19.42578125" style="5" customWidth="1"/>
    <col min="14876" max="14876" width="12.5703125" style="5" customWidth="1"/>
    <col min="14877" max="14877" width="11.85546875" style="5" customWidth="1"/>
    <col min="14878" max="15104" width="9.140625" style="5"/>
    <col min="15105" max="15105" width="30.140625" style="5" customWidth="1"/>
    <col min="15106" max="15106" width="12.5703125" style="5" customWidth="1"/>
    <col min="15107" max="15107" width="16.5703125" style="5" customWidth="1"/>
    <col min="15108" max="15108" width="17" style="5" customWidth="1"/>
    <col min="15109" max="15109" width="14.28515625" style="5" customWidth="1"/>
    <col min="15110" max="15110" width="11.7109375" style="5" customWidth="1"/>
    <col min="15111" max="15111" width="12" style="5" customWidth="1"/>
    <col min="15112" max="15112" width="12.140625" style="5" customWidth="1"/>
    <col min="15113" max="15113" width="15.85546875" style="5" customWidth="1"/>
    <col min="15114" max="15114" width="14.7109375" style="5" customWidth="1"/>
    <col min="15115" max="15115" width="12.5703125" style="5" customWidth="1"/>
    <col min="15116" max="15116" width="16.42578125" style="5" customWidth="1"/>
    <col min="15117" max="15117" width="14.42578125" style="5" customWidth="1"/>
    <col min="15118" max="15118" width="16.42578125" style="5" customWidth="1"/>
    <col min="15119" max="15119" width="21" style="5" customWidth="1"/>
    <col min="15120" max="15120" width="16.140625" style="5" customWidth="1"/>
    <col min="15121" max="15121" width="20.140625" style="5" customWidth="1"/>
    <col min="15122" max="15122" width="20.85546875" style="5" customWidth="1"/>
    <col min="15123" max="15123" width="21.5703125" style="5" customWidth="1"/>
    <col min="15124" max="15124" width="16.85546875" style="5" customWidth="1"/>
    <col min="15125" max="15125" width="20.140625" style="5" customWidth="1"/>
    <col min="15126" max="15126" width="9.28515625" style="5" customWidth="1"/>
    <col min="15127" max="15127" width="16.140625" style="5" customWidth="1"/>
    <col min="15128" max="15128" width="20.140625" style="5" customWidth="1"/>
    <col min="15129" max="15129" width="26.5703125" style="5" customWidth="1"/>
    <col min="15130" max="15130" width="13.42578125" style="5" customWidth="1"/>
    <col min="15131" max="15131" width="19.42578125" style="5" customWidth="1"/>
    <col min="15132" max="15132" width="12.5703125" style="5" customWidth="1"/>
    <col min="15133" max="15133" width="11.85546875" style="5" customWidth="1"/>
    <col min="15134" max="15360" width="9.140625" style="5"/>
    <col min="15361" max="15361" width="30.140625" style="5" customWidth="1"/>
    <col min="15362" max="15362" width="12.5703125" style="5" customWidth="1"/>
    <col min="15363" max="15363" width="16.5703125" style="5" customWidth="1"/>
    <col min="15364" max="15364" width="17" style="5" customWidth="1"/>
    <col min="15365" max="15365" width="14.28515625" style="5" customWidth="1"/>
    <col min="15366" max="15366" width="11.7109375" style="5" customWidth="1"/>
    <col min="15367" max="15367" width="12" style="5" customWidth="1"/>
    <col min="15368" max="15368" width="12.140625" style="5" customWidth="1"/>
    <col min="15369" max="15369" width="15.85546875" style="5" customWidth="1"/>
    <col min="15370" max="15370" width="14.7109375" style="5" customWidth="1"/>
    <col min="15371" max="15371" width="12.5703125" style="5" customWidth="1"/>
    <col min="15372" max="15372" width="16.42578125" style="5" customWidth="1"/>
    <col min="15373" max="15373" width="14.42578125" style="5" customWidth="1"/>
    <col min="15374" max="15374" width="16.42578125" style="5" customWidth="1"/>
    <col min="15375" max="15375" width="21" style="5" customWidth="1"/>
    <col min="15376" max="15376" width="16.140625" style="5" customWidth="1"/>
    <col min="15377" max="15377" width="20.140625" style="5" customWidth="1"/>
    <col min="15378" max="15378" width="20.85546875" style="5" customWidth="1"/>
    <col min="15379" max="15379" width="21.5703125" style="5" customWidth="1"/>
    <col min="15380" max="15380" width="16.85546875" style="5" customWidth="1"/>
    <col min="15381" max="15381" width="20.140625" style="5" customWidth="1"/>
    <col min="15382" max="15382" width="9.28515625" style="5" customWidth="1"/>
    <col min="15383" max="15383" width="16.140625" style="5" customWidth="1"/>
    <col min="15384" max="15384" width="20.140625" style="5" customWidth="1"/>
    <col min="15385" max="15385" width="26.5703125" style="5" customWidth="1"/>
    <col min="15386" max="15386" width="13.42578125" style="5" customWidth="1"/>
    <col min="15387" max="15387" width="19.42578125" style="5" customWidth="1"/>
    <col min="15388" max="15388" width="12.5703125" style="5" customWidth="1"/>
    <col min="15389" max="15389" width="11.85546875" style="5" customWidth="1"/>
    <col min="15390" max="15616" width="9.140625" style="5"/>
    <col min="15617" max="15617" width="30.140625" style="5" customWidth="1"/>
    <col min="15618" max="15618" width="12.5703125" style="5" customWidth="1"/>
    <col min="15619" max="15619" width="16.5703125" style="5" customWidth="1"/>
    <col min="15620" max="15620" width="17" style="5" customWidth="1"/>
    <col min="15621" max="15621" width="14.28515625" style="5" customWidth="1"/>
    <col min="15622" max="15622" width="11.7109375" style="5" customWidth="1"/>
    <col min="15623" max="15623" width="12" style="5" customWidth="1"/>
    <col min="15624" max="15624" width="12.140625" style="5" customWidth="1"/>
    <col min="15625" max="15625" width="15.85546875" style="5" customWidth="1"/>
    <col min="15626" max="15626" width="14.7109375" style="5" customWidth="1"/>
    <col min="15627" max="15627" width="12.5703125" style="5" customWidth="1"/>
    <col min="15628" max="15628" width="16.42578125" style="5" customWidth="1"/>
    <col min="15629" max="15629" width="14.42578125" style="5" customWidth="1"/>
    <col min="15630" max="15630" width="16.42578125" style="5" customWidth="1"/>
    <col min="15631" max="15631" width="21" style="5" customWidth="1"/>
    <col min="15632" max="15632" width="16.140625" style="5" customWidth="1"/>
    <col min="15633" max="15633" width="20.140625" style="5" customWidth="1"/>
    <col min="15634" max="15634" width="20.85546875" style="5" customWidth="1"/>
    <col min="15635" max="15635" width="21.5703125" style="5" customWidth="1"/>
    <col min="15636" max="15636" width="16.85546875" style="5" customWidth="1"/>
    <col min="15637" max="15637" width="20.140625" style="5" customWidth="1"/>
    <col min="15638" max="15638" width="9.28515625" style="5" customWidth="1"/>
    <col min="15639" max="15639" width="16.140625" style="5" customWidth="1"/>
    <col min="15640" max="15640" width="20.140625" style="5" customWidth="1"/>
    <col min="15641" max="15641" width="26.5703125" style="5" customWidth="1"/>
    <col min="15642" max="15642" width="13.42578125" style="5" customWidth="1"/>
    <col min="15643" max="15643" width="19.42578125" style="5" customWidth="1"/>
    <col min="15644" max="15644" width="12.5703125" style="5" customWidth="1"/>
    <col min="15645" max="15645" width="11.85546875" style="5" customWidth="1"/>
    <col min="15646" max="15872" width="9.140625" style="5"/>
    <col min="15873" max="15873" width="30.140625" style="5" customWidth="1"/>
    <col min="15874" max="15874" width="12.5703125" style="5" customWidth="1"/>
    <col min="15875" max="15875" width="16.5703125" style="5" customWidth="1"/>
    <col min="15876" max="15876" width="17" style="5" customWidth="1"/>
    <col min="15877" max="15877" width="14.28515625" style="5" customWidth="1"/>
    <col min="15878" max="15878" width="11.7109375" style="5" customWidth="1"/>
    <col min="15879" max="15879" width="12" style="5" customWidth="1"/>
    <col min="15880" max="15880" width="12.140625" style="5" customWidth="1"/>
    <col min="15881" max="15881" width="15.85546875" style="5" customWidth="1"/>
    <col min="15882" max="15882" width="14.7109375" style="5" customWidth="1"/>
    <col min="15883" max="15883" width="12.5703125" style="5" customWidth="1"/>
    <col min="15884" max="15884" width="16.42578125" style="5" customWidth="1"/>
    <col min="15885" max="15885" width="14.42578125" style="5" customWidth="1"/>
    <col min="15886" max="15886" width="16.42578125" style="5" customWidth="1"/>
    <col min="15887" max="15887" width="21" style="5" customWidth="1"/>
    <col min="15888" max="15888" width="16.140625" style="5" customWidth="1"/>
    <col min="15889" max="15889" width="20.140625" style="5" customWidth="1"/>
    <col min="15890" max="15890" width="20.85546875" style="5" customWidth="1"/>
    <col min="15891" max="15891" width="21.5703125" style="5" customWidth="1"/>
    <col min="15892" max="15892" width="16.85546875" style="5" customWidth="1"/>
    <col min="15893" max="15893" width="20.140625" style="5" customWidth="1"/>
    <col min="15894" max="15894" width="9.28515625" style="5" customWidth="1"/>
    <col min="15895" max="15895" width="16.140625" style="5" customWidth="1"/>
    <col min="15896" max="15896" width="20.140625" style="5" customWidth="1"/>
    <col min="15897" max="15897" width="26.5703125" style="5" customWidth="1"/>
    <col min="15898" max="15898" width="13.42578125" style="5" customWidth="1"/>
    <col min="15899" max="15899" width="19.42578125" style="5" customWidth="1"/>
    <col min="15900" max="15900" width="12.5703125" style="5" customWidth="1"/>
    <col min="15901" max="15901" width="11.85546875" style="5" customWidth="1"/>
    <col min="15902" max="16128" width="9.140625" style="5"/>
    <col min="16129" max="16129" width="30.140625" style="5" customWidth="1"/>
    <col min="16130" max="16130" width="12.5703125" style="5" customWidth="1"/>
    <col min="16131" max="16131" width="16.5703125" style="5" customWidth="1"/>
    <col min="16132" max="16132" width="17" style="5" customWidth="1"/>
    <col min="16133" max="16133" width="14.28515625" style="5" customWidth="1"/>
    <col min="16134" max="16134" width="11.7109375" style="5" customWidth="1"/>
    <col min="16135" max="16135" width="12" style="5" customWidth="1"/>
    <col min="16136" max="16136" width="12.140625" style="5" customWidth="1"/>
    <col min="16137" max="16137" width="15.85546875" style="5" customWidth="1"/>
    <col min="16138" max="16138" width="14.7109375" style="5" customWidth="1"/>
    <col min="16139" max="16139" width="12.5703125" style="5" customWidth="1"/>
    <col min="16140" max="16140" width="16.42578125" style="5" customWidth="1"/>
    <col min="16141" max="16141" width="14.42578125" style="5" customWidth="1"/>
    <col min="16142" max="16142" width="16.42578125" style="5" customWidth="1"/>
    <col min="16143" max="16143" width="21" style="5" customWidth="1"/>
    <col min="16144" max="16144" width="16.140625" style="5" customWidth="1"/>
    <col min="16145" max="16145" width="20.140625" style="5" customWidth="1"/>
    <col min="16146" max="16146" width="20.85546875" style="5" customWidth="1"/>
    <col min="16147" max="16147" width="21.5703125" style="5" customWidth="1"/>
    <col min="16148" max="16148" width="16.85546875" style="5" customWidth="1"/>
    <col min="16149" max="16149" width="20.140625" style="5" customWidth="1"/>
    <col min="16150" max="16150" width="9.28515625" style="5" customWidth="1"/>
    <col min="16151" max="16151" width="16.140625" style="5" customWidth="1"/>
    <col min="16152" max="16152" width="20.140625" style="5" customWidth="1"/>
    <col min="16153" max="16153" width="26.5703125" style="5" customWidth="1"/>
    <col min="16154" max="16154" width="13.42578125" style="5" customWidth="1"/>
    <col min="16155" max="16155" width="19.42578125" style="5" customWidth="1"/>
    <col min="16156" max="16156" width="12.5703125" style="5" customWidth="1"/>
    <col min="16157" max="16157" width="11.85546875" style="5" customWidth="1"/>
    <col min="16158" max="16384" width="9.140625" style="5"/>
  </cols>
  <sheetData>
    <row r="2" spans="1:30" ht="25.5" customHeight="1" x14ac:dyDescent="0.25">
      <c r="A2" s="555" t="s">
        <v>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</row>
    <row r="3" spans="1:30" ht="15" customHeight="1" x14ac:dyDescent="0.25">
      <c r="A3" s="55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</row>
    <row r="4" spans="1:30" ht="15" customHeight="1" x14ac:dyDescent="0.25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</row>
    <row r="5" spans="1:30" s="6" customFormat="1" ht="19.5" customHeight="1" x14ac:dyDescent="0.35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</row>
    <row r="6" spans="1:30" s="6" customFormat="1" ht="38.25" customHeight="1" thickBot="1" x14ac:dyDescent="0.4">
      <c r="A6" s="7"/>
      <c r="B6" s="7"/>
      <c r="C6" s="7"/>
      <c r="D6" s="7"/>
      <c r="E6" s="7"/>
      <c r="F6" s="7"/>
      <c r="G6" s="7"/>
      <c r="H6" s="607" t="s">
        <v>1</v>
      </c>
      <c r="I6" s="607"/>
      <c r="J6" s="8">
        <v>42980</v>
      </c>
      <c r="K6" s="9" t="s">
        <v>2</v>
      </c>
      <c r="L6" s="8">
        <v>42985</v>
      </c>
      <c r="M6" s="7"/>
      <c r="N6" s="10"/>
      <c r="O6" s="10"/>
      <c r="P6" s="11"/>
      <c r="Q6" s="11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0" ht="58.5" customHeight="1" thickBot="1" x14ac:dyDescent="0.3">
      <c r="A7" s="557" t="s">
        <v>3</v>
      </c>
      <c r="B7" s="560" t="s">
        <v>47</v>
      </c>
      <c r="C7" s="563" t="s">
        <v>5</v>
      </c>
      <c r="D7" s="566"/>
      <c r="E7" s="567"/>
      <c r="F7" s="568"/>
      <c r="G7" s="568"/>
      <c r="H7" s="568"/>
      <c r="I7" s="568"/>
      <c r="J7" s="568"/>
      <c r="K7" s="568"/>
      <c r="L7" s="568"/>
      <c r="M7" s="569"/>
      <c r="N7" s="570" t="s">
        <v>6</v>
      </c>
      <c r="O7" s="571"/>
      <c r="P7" s="576" t="s">
        <v>7</v>
      </c>
      <c r="Q7" s="577"/>
      <c r="R7" s="557" t="s">
        <v>8</v>
      </c>
      <c r="S7" s="580"/>
      <c r="T7" s="557" t="s">
        <v>48</v>
      </c>
      <c r="U7" s="580"/>
      <c r="V7" s="557" t="s">
        <v>10</v>
      </c>
      <c r="W7" s="569"/>
      <c r="X7" s="583" t="s">
        <v>11</v>
      </c>
      <c r="Y7" s="567"/>
      <c r="Z7" s="567"/>
      <c r="AA7" s="567"/>
      <c r="AB7" s="567"/>
      <c r="AC7" s="584"/>
    </row>
    <row r="8" spans="1:30" ht="26.25" customHeight="1" x14ac:dyDescent="0.25">
      <c r="A8" s="558"/>
      <c r="B8" s="561"/>
      <c r="C8" s="564"/>
      <c r="D8" s="557" t="s">
        <v>12</v>
      </c>
      <c r="E8" s="569"/>
      <c r="F8" s="586" t="s">
        <v>13</v>
      </c>
      <c r="G8" s="587"/>
      <c r="H8" s="587"/>
      <c r="I8" s="587"/>
      <c r="J8" s="587"/>
      <c r="K8" s="587"/>
      <c r="L8" s="587"/>
      <c r="M8" s="585"/>
      <c r="N8" s="572"/>
      <c r="O8" s="573"/>
      <c r="P8" s="578"/>
      <c r="Q8" s="579"/>
      <c r="R8" s="558"/>
      <c r="S8" s="581"/>
      <c r="T8" s="558"/>
      <c r="U8" s="581"/>
      <c r="V8" s="558"/>
      <c r="W8" s="581"/>
      <c r="X8" s="557" t="s">
        <v>14</v>
      </c>
      <c r="Y8" s="580"/>
      <c r="Z8" s="557" t="s">
        <v>15</v>
      </c>
      <c r="AA8" s="580"/>
      <c r="AB8" s="557" t="s">
        <v>16</v>
      </c>
      <c r="AC8" s="569"/>
    </row>
    <row r="9" spans="1:30" ht="129.75" customHeight="1" thickBot="1" x14ac:dyDescent="0.3">
      <c r="A9" s="559"/>
      <c r="B9" s="562"/>
      <c r="C9" s="565"/>
      <c r="D9" s="558"/>
      <c r="E9" s="585"/>
      <c r="F9" s="591" t="s">
        <v>49</v>
      </c>
      <c r="G9" s="589"/>
      <c r="H9" s="590" t="s">
        <v>44</v>
      </c>
      <c r="I9" s="591"/>
      <c r="J9" s="592" t="s">
        <v>45</v>
      </c>
      <c r="K9" s="589"/>
      <c r="L9" s="592" t="s">
        <v>46</v>
      </c>
      <c r="M9" s="593"/>
      <c r="N9" s="574"/>
      <c r="O9" s="575"/>
      <c r="P9" s="578"/>
      <c r="Q9" s="579"/>
      <c r="R9" s="558"/>
      <c r="S9" s="581"/>
      <c r="T9" s="558"/>
      <c r="U9" s="581"/>
      <c r="V9" s="558"/>
      <c r="W9" s="581"/>
      <c r="X9" s="558"/>
      <c r="Y9" s="581"/>
      <c r="Z9" s="558"/>
      <c r="AA9" s="581"/>
      <c r="AB9" s="558"/>
      <c r="AC9" s="585"/>
    </row>
    <row r="10" spans="1:30" s="15" customFormat="1" ht="15.75" thickBot="1" x14ac:dyDescent="0.3">
      <c r="A10" s="12">
        <v>1</v>
      </c>
      <c r="B10" s="13">
        <v>2</v>
      </c>
      <c r="C10" s="14">
        <v>3</v>
      </c>
      <c r="D10" s="552">
        <v>4</v>
      </c>
      <c r="E10" s="554"/>
      <c r="F10" s="602">
        <v>4.0999999999999996</v>
      </c>
      <c r="G10" s="603"/>
      <c r="H10" s="604">
        <v>4.2</v>
      </c>
      <c r="I10" s="605"/>
      <c r="J10" s="606">
        <v>4.3</v>
      </c>
      <c r="K10" s="606"/>
      <c r="L10" s="606">
        <v>4.4000000000000004</v>
      </c>
      <c r="M10" s="554"/>
      <c r="N10" s="598">
        <v>5</v>
      </c>
      <c r="O10" s="599"/>
      <c r="P10" s="600">
        <v>6</v>
      </c>
      <c r="Q10" s="601"/>
      <c r="R10" s="552">
        <v>7</v>
      </c>
      <c r="S10" s="553"/>
      <c r="T10" s="552">
        <v>8</v>
      </c>
      <c r="U10" s="553"/>
      <c r="V10" s="552">
        <v>9</v>
      </c>
      <c r="W10" s="553"/>
      <c r="X10" s="552">
        <v>10</v>
      </c>
      <c r="Y10" s="553"/>
      <c r="Z10" s="552">
        <v>11</v>
      </c>
      <c r="AA10" s="553"/>
      <c r="AB10" s="552">
        <v>12</v>
      </c>
      <c r="AC10" s="554"/>
    </row>
    <row r="11" spans="1:30" ht="45.75" customHeight="1" thickBot="1" x14ac:dyDescent="0.3">
      <c r="A11" s="16"/>
      <c r="B11" s="13"/>
      <c r="C11" s="14"/>
      <c r="D11" s="477"/>
      <c r="E11" s="479"/>
      <c r="F11" s="480"/>
      <c r="G11" s="481"/>
      <c r="H11" s="21"/>
      <c r="I11" s="21"/>
      <c r="J11" s="482"/>
      <c r="K11" s="482"/>
      <c r="L11" s="482"/>
      <c r="M11" s="479"/>
      <c r="N11" s="23"/>
      <c r="O11" s="24"/>
      <c r="P11" s="475"/>
      <c r="Q11" s="476"/>
      <c r="R11" s="477"/>
      <c r="S11" s="478"/>
      <c r="T11" s="477"/>
      <c r="U11" s="478"/>
      <c r="V11" s="477"/>
      <c r="W11" s="478"/>
      <c r="X11" s="477"/>
      <c r="Y11" s="478"/>
      <c r="Z11" s="477"/>
      <c r="AA11" s="478"/>
      <c r="AB11" s="477"/>
      <c r="AC11" s="479"/>
    </row>
    <row r="12" spans="1:30" s="38" customFormat="1" ht="30" customHeight="1" thickBot="1" x14ac:dyDescent="0.3">
      <c r="A12" s="28"/>
      <c r="B12" s="29"/>
      <c r="C12" s="30"/>
      <c r="D12" s="31" t="s">
        <v>21</v>
      </c>
      <c r="E12" s="32" t="s">
        <v>22</v>
      </c>
      <c r="F12" s="33" t="s">
        <v>21</v>
      </c>
      <c r="G12" s="34" t="s">
        <v>22</v>
      </c>
      <c r="H12" s="34" t="s">
        <v>21</v>
      </c>
      <c r="I12" s="34" t="s">
        <v>22</v>
      </c>
      <c r="J12" s="34" t="s">
        <v>21</v>
      </c>
      <c r="K12" s="34" t="s">
        <v>22</v>
      </c>
      <c r="L12" s="34" t="s">
        <v>21</v>
      </c>
      <c r="M12" s="35" t="s">
        <v>22</v>
      </c>
      <c r="N12" s="33" t="s">
        <v>21</v>
      </c>
      <c r="O12" s="35" t="s">
        <v>22</v>
      </c>
      <c r="P12" s="36" t="s">
        <v>21</v>
      </c>
      <c r="Q12" s="37" t="s">
        <v>22</v>
      </c>
      <c r="R12" s="36" t="s">
        <v>21</v>
      </c>
      <c r="S12" s="37" t="s">
        <v>22</v>
      </c>
      <c r="T12" s="36" t="s">
        <v>21</v>
      </c>
      <c r="U12" s="37" t="s">
        <v>22</v>
      </c>
      <c r="V12" s="36" t="s">
        <v>21</v>
      </c>
      <c r="W12" s="37" t="s">
        <v>22</v>
      </c>
      <c r="X12" s="36" t="s">
        <v>21</v>
      </c>
      <c r="Y12" s="37" t="s">
        <v>22</v>
      </c>
      <c r="Z12" s="36" t="s">
        <v>21</v>
      </c>
      <c r="AA12" s="37" t="s">
        <v>22</v>
      </c>
      <c r="AB12" s="36" t="s">
        <v>21</v>
      </c>
      <c r="AC12" s="35" t="s">
        <v>22</v>
      </c>
    </row>
    <row r="13" spans="1:30" s="60" customFormat="1" ht="69.95" customHeight="1" x14ac:dyDescent="0.4">
      <c r="A13" s="39" t="s">
        <v>23</v>
      </c>
      <c r="B13" s="40">
        <v>45</v>
      </c>
      <c r="C13" s="41">
        <f>E13/B13</f>
        <v>49.777777777777779</v>
      </c>
      <c r="D13" s="42">
        <f t="shared" ref="D13:E23" si="0">F13+H13+J13+L13</f>
        <v>45</v>
      </c>
      <c r="E13" s="43">
        <f t="shared" si="0"/>
        <v>2240</v>
      </c>
      <c r="F13" s="44">
        <v>15</v>
      </c>
      <c r="G13" s="45">
        <f>F13+'1.09.2017'!G13</f>
        <v>1104</v>
      </c>
      <c r="H13" s="46">
        <v>17</v>
      </c>
      <c r="I13" s="47">
        <f>H13+'1.09.2017'!I13</f>
        <v>988</v>
      </c>
      <c r="J13" s="46">
        <v>9</v>
      </c>
      <c r="K13" s="47">
        <f>J13+'1.09.2017'!K13</f>
        <v>111</v>
      </c>
      <c r="L13" s="46">
        <v>4</v>
      </c>
      <c r="M13" s="43">
        <f>L13+'1.09.2017'!M13</f>
        <v>37</v>
      </c>
      <c r="N13" s="48">
        <v>344.5</v>
      </c>
      <c r="O13" s="377">
        <f>N13+'1.09.2017'!O13</f>
        <v>16691.2</v>
      </c>
      <c r="P13" s="84">
        <v>76.5</v>
      </c>
      <c r="Q13" s="407">
        <f>P13+'1.09.2017'!Q13</f>
        <v>7611.8864699999995</v>
      </c>
      <c r="R13" s="329">
        <v>2.8</v>
      </c>
      <c r="S13" s="53">
        <f>R13+'1.09.2017'!S13</f>
        <v>1394.904</v>
      </c>
      <c r="T13" s="42">
        <v>0</v>
      </c>
      <c r="U13" s="474">
        <f>T13+'1.09.2017'!U13</f>
        <v>1349.5639999999999</v>
      </c>
      <c r="V13" s="54">
        <v>1</v>
      </c>
      <c r="W13" s="55">
        <f>V13+'1.09.2017'!W13</f>
        <v>132</v>
      </c>
      <c r="X13" s="56">
        <v>1.0999999999999999E-2</v>
      </c>
      <c r="Y13" s="57">
        <f>X13+'1.09.2017'!Y13</f>
        <v>4.7327674999999996</v>
      </c>
      <c r="Z13" s="42">
        <v>23</v>
      </c>
      <c r="AA13" s="365">
        <f>Z13+'1.09.2017'!AA13</f>
        <v>22615</v>
      </c>
      <c r="AB13" s="56">
        <v>3</v>
      </c>
      <c r="AC13" s="59">
        <f>AB13+'1.09.2017'!AC13</f>
        <v>203</v>
      </c>
    </row>
    <row r="14" spans="1:30" s="72" customFormat="1" ht="69.95" customHeight="1" x14ac:dyDescent="0.4">
      <c r="A14" s="61" t="s">
        <v>24</v>
      </c>
      <c r="B14" s="62">
        <v>7</v>
      </c>
      <c r="C14" s="63">
        <f>E14/B14</f>
        <v>61.285714285714285</v>
      </c>
      <c r="D14" s="64">
        <f t="shared" si="0"/>
        <v>11</v>
      </c>
      <c r="E14" s="65">
        <f t="shared" si="0"/>
        <v>429</v>
      </c>
      <c r="F14" s="66">
        <v>3</v>
      </c>
      <c r="G14" s="45">
        <f>F14+'1.09.2017'!G14</f>
        <v>108</v>
      </c>
      <c r="H14" s="67">
        <v>8</v>
      </c>
      <c r="I14" s="47">
        <f>H14+'1.09.2017'!I14</f>
        <v>319</v>
      </c>
      <c r="J14" s="68">
        <v>0</v>
      </c>
      <c r="K14" s="47">
        <f>J14+'1.09.2017'!K14</f>
        <v>2</v>
      </c>
      <c r="L14" s="68">
        <v>0</v>
      </c>
      <c r="M14" s="43">
        <f>L14+'1.09.2017'!M14</f>
        <v>0</v>
      </c>
      <c r="N14" s="69">
        <v>26.5</v>
      </c>
      <c r="O14" s="377">
        <f>N14+'1.09.2017'!O14</f>
        <v>2323.46</v>
      </c>
      <c r="P14" s="84">
        <v>12</v>
      </c>
      <c r="Q14" s="407">
        <f>P14+'1.09.2017'!Q14</f>
        <v>1589.9599999999998</v>
      </c>
      <c r="R14" s="70">
        <v>0</v>
      </c>
      <c r="S14" s="53">
        <f>R14+'1.09.2017'!S14</f>
        <v>22.415000000000003</v>
      </c>
      <c r="T14" s="42">
        <v>0</v>
      </c>
      <c r="U14" s="474">
        <f>T14+'1.09.2017'!U14</f>
        <v>21.384999999999998</v>
      </c>
      <c r="V14" s="42">
        <v>0</v>
      </c>
      <c r="W14" s="55">
        <f>V14+'1.09.2017'!W14</f>
        <v>14</v>
      </c>
      <c r="X14" s="42">
        <v>3.8999999999999998E-3</v>
      </c>
      <c r="Y14" s="57">
        <f>X14+'1.09.2017'!Y14</f>
        <v>1.1848000000000001</v>
      </c>
      <c r="Z14" s="42">
        <v>2</v>
      </c>
      <c r="AA14" s="365">
        <f>Z14+'1.09.2017'!AA14</f>
        <v>458</v>
      </c>
      <c r="AB14" s="42">
        <v>0</v>
      </c>
      <c r="AC14" s="59">
        <f>AB14+'1.09.2017'!AC14</f>
        <v>22</v>
      </c>
      <c r="AD14" s="71"/>
    </row>
    <row r="15" spans="1:30" s="304" customFormat="1" ht="69.95" customHeight="1" x14ac:dyDescent="0.4">
      <c r="A15" s="96" t="s">
        <v>25</v>
      </c>
      <c r="B15" s="97">
        <v>47</v>
      </c>
      <c r="C15" s="98">
        <f t="shared" ref="C15:C22" si="1">E15/B15</f>
        <v>51.808510638297875</v>
      </c>
      <c r="D15" s="301">
        <f>F15+H15+J15+L15</f>
        <v>67</v>
      </c>
      <c r="E15" s="316">
        <f>G15+I15+K15+M15</f>
        <v>2435</v>
      </c>
      <c r="F15" s="317">
        <v>40</v>
      </c>
      <c r="G15" s="45">
        <f>F15+'1.09.2017'!G15</f>
        <v>1704</v>
      </c>
      <c r="H15" s="318">
        <v>20</v>
      </c>
      <c r="I15" s="47">
        <f>H15+'1.09.2017'!I15</f>
        <v>635</v>
      </c>
      <c r="J15" s="318">
        <v>7</v>
      </c>
      <c r="K15" s="47">
        <f>J15+'1.09.2017'!K15</f>
        <v>96</v>
      </c>
      <c r="L15" s="318">
        <v>0</v>
      </c>
      <c r="M15" s="43">
        <f>L15+'1.09.2017'!M15</f>
        <v>0</v>
      </c>
      <c r="N15" s="317">
        <v>93.5</v>
      </c>
      <c r="O15" s="377">
        <f>N15+'1.09.2017'!O15</f>
        <v>6998.5000000000009</v>
      </c>
      <c r="P15" s="405">
        <v>94.319879999999998</v>
      </c>
      <c r="Q15" s="407">
        <f>P15+'1.09.2017'!Q15</f>
        <v>6434.3047500000011</v>
      </c>
      <c r="R15" s="329">
        <v>4.25</v>
      </c>
      <c r="S15" s="53">
        <f>R15+'1.09.2017'!S15</f>
        <v>659.4190000000001</v>
      </c>
      <c r="T15" s="85">
        <v>4</v>
      </c>
      <c r="U15" s="474">
        <f>T15+'1.09.2017'!U15</f>
        <v>680.7</v>
      </c>
      <c r="V15" s="85">
        <v>0</v>
      </c>
      <c r="W15" s="55">
        <f>V15+'1.09.2017'!W15</f>
        <v>122</v>
      </c>
      <c r="X15" s="395">
        <v>2.0559999999999998E-2</v>
      </c>
      <c r="Y15" s="57">
        <f>X15+'1.09.2017'!Y15</f>
        <v>7.097858500000001</v>
      </c>
      <c r="Z15" s="85">
        <v>152</v>
      </c>
      <c r="AA15" s="365">
        <f>Z15+'1.09.2017'!AA15</f>
        <v>19298</v>
      </c>
      <c r="AB15" s="85">
        <v>18</v>
      </c>
      <c r="AC15" s="59">
        <f>AB15+'1.09.2017'!AC15</f>
        <v>310</v>
      </c>
    </row>
    <row r="16" spans="1:30" s="304" customFormat="1" ht="69.95" customHeight="1" x14ac:dyDescent="0.4">
      <c r="A16" s="96" t="s">
        <v>26</v>
      </c>
      <c r="B16" s="97">
        <v>34</v>
      </c>
      <c r="C16" s="98">
        <f t="shared" si="1"/>
        <v>56.617647058823529</v>
      </c>
      <c r="D16" s="301">
        <f>F16+H16+J16+L16</f>
        <v>83</v>
      </c>
      <c r="E16" s="303">
        <f t="shared" si="0"/>
        <v>1925</v>
      </c>
      <c r="F16" s="44">
        <v>33</v>
      </c>
      <c r="G16" s="45">
        <f>F16+'1.09.2017'!G16</f>
        <v>968</v>
      </c>
      <c r="H16" s="46">
        <v>35</v>
      </c>
      <c r="I16" s="47">
        <f>H16+'1.09.2017'!I16</f>
        <v>806</v>
      </c>
      <c r="J16" s="46">
        <v>12</v>
      </c>
      <c r="K16" s="47">
        <f>J16+'1.09.2017'!K16</f>
        <v>137</v>
      </c>
      <c r="L16" s="46">
        <v>3</v>
      </c>
      <c r="M16" s="43">
        <f>L16+'1.09.2017'!M16</f>
        <v>14</v>
      </c>
      <c r="N16" s="328">
        <v>170.4</v>
      </c>
      <c r="O16" s="377">
        <f>N16+'1.09.2017'!O16</f>
        <v>6235.8000000000011</v>
      </c>
      <c r="P16" s="84">
        <v>62</v>
      </c>
      <c r="Q16" s="407">
        <f>P16+'1.09.2017'!Q16</f>
        <v>4981.53</v>
      </c>
      <c r="R16" s="70">
        <v>2.7010000000000001</v>
      </c>
      <c r="S16" s="53">
        <f>R16+'1.09.2017'!S16</f>
        <v>466.91499999999996</v>
      </c>
      <c r="T16" s="85">
        <v>2.7</v>
      </c>
      <c r="U16" s="474">
        <f>T16+'1.09.2017'!U16</f>
        <v>274.70800000000003</v>
      </c>
      <c r="V16" s="85">
        <v>2</v>
      </c>
      <c r="W16" s="55">
        <f>V16+'1.09.2017'!W16</f>
        <v>173</v>
      </c>
      <c r="X16" s="395">
        <v>0.29580000000000001</v>
      </c>
      <c r="Y16" s="57">
        <f>X16+'1.09.2017'!Y16</f>
        <v>8.1139199999999985</v>
      </c>
      <c r="Z16" s="85">
        <v>365</v>
      </c>
      <c r="AA16" s="365">
        <f>Z16+'1.09.2017'!AA16</f>
        <v>6114</v>
      </c>
      <c r="AB16" s="85">
        <v>13</v>
      </c>
      <c r="AC16" s="59">
        <f>AB16+'1.09.2017'!AC16</f>
        <v>305</v>
      </c>
    </row>
    <row r="17" spans="1:31" s="71" customFormat="1" ht="69.95" customHeight="1" x14ac:dyDescent="0.4">
      <c r="A17" s="73" t="s">
        <v>27</v>
      </c>
      <c r="B17" s="74">
        <v>25</v>
      </c>
      <c r="C17" s="75">
        <f t="shared" si="1"/>
        <v>28.04</v>
      </c>
      <c r="D17" s="56">
        <f t="shared" si="0"/>
        <v>42</v>
      </c>
      <c r="E17" s="82">
        <f t="shared" si="0"/>
        <v>701</v>
      </c>
      <c r="F17" s="76">
        <v>30</v>
      </c>
      <c r="G17" s="45">
        <f>F17+'1.09.2017'!G17</f>
        <v>333</v>
      </c>
      <c r="H17" s="77">
        <v>11</v>
      </c>
      <c r="I17" s="47">
        <f>H17+'1.09.2017'!I17</f>
        <v>313</v>
      </c>
      <c r="J17" s="77">
        <v>0</v>
      </c>
      <c r="K17" s="47">
        <f>J17+'1.09.2017'!K17</f>
        <v>54</v>
      </c>
      <c r="L17" s="77">
        <v>1</v>
      </c>
      <c r="M17" s="43">
        <f>L17+'1.09.2017'!M17</f>
        <v>1</v>
      </c>
      <c r="N17" s="83">
        <v>48</v>
      </c>
      <c r="O17" s="377">
        <f>N17+'1.09.2017'!O17</f>
        <v>2338</v>
      </c>
      <c r="P17" s="84">
        <v>5.0999999999999996</v>
      </c>
      <c r="Q17" s="407">
        <f>P17+'1.09.2017'!Q17</f>
        <v>1997.7851799999999</v>
      </c>
      <c r="R17" s="70">
        <v>5.8</v>
      </c>
      <c r="S17" s="53">
        <f>R17+'1.09.2017'!S17</f>
        <v>95.510999999999996</v>
      </c>
      <c r="T17" s="52">
        <v>0</v>
      </c>
      <c r="U17" s="474">
        <f>T17+'1.09.2017'!U17</f>
        <v>13.212209999999999</v>
      </c>
      <c r="V17" s="42">
        <v>0</v>
      </c>
      <c r="W17" s="55">
        <f>V17+'1.09.2017'!W17</f>
        <v>2</v>
      </c>
      <c r="X17" s="406">
        <v>0.11626</v>
      </c>
      <c r="Y17" s="57">
        <f>X17+'1.09.2017'!Y17</f>
        <v>1.5323780000000002</v>
      </c>
      <c r="Z17" s="85">
        <v>33</v>
      </c>
      <c r="AA17" s="365">
        <f>Z17+'1.09.2017'!AA17</f>
        <v>418</v>
      </c>
      <c r="AB17" s="56">
        <v>4</v>
      </c>
      <c r="AC17" s="59">
        <f>AB17+'1.09.2017'!AC17</f>
        <v>12</v>
      </c>
    </row>
    <row r="18" spans="1:31" s="72" customFormat="1" ht="69.95" customHeight="1" x14ac:dyDescent="0.4">
      <c r="A18" s="61" t="s">
        <v>28</v>
      </c>
      <c r="B18" s="62">
        <v>14</v>
      </c>
      <c r="C18" s="63">
        <f t="shared" si="1"/>
        <v>34.714285714285715</v>
      </c>
      <c r="D18" s="64">
        <f t="shared" si="0"/>
        <v>13</v>
      </c>
      <c r="E18" s="78">
        <f t="shared" si="0"/>
        <v>486</v>
      </c>
      <c r="F18" s="86">
        <v>10</v>
      </c>
      <c r="G18" s="45">
        <f>F18+'1.09.2017'!G18</f>
        <v>391</v>
      </c>
      <c r="H18" s="68">
        <v>2</v>
      </c>
      <c r="I18" s="47">
        <f>H18+'1.09.2017'!I18</f>
        <v>61</v>
      </c>
      <c r="J18" s="87">
        <v>1</v>
      </c>
      <c r="K18" s="47">
        <f>J18+'1.09.2017'!K18</f>
        <v>12</v>
      </c>
      <c r="L18" s="87">
        <v>0</v>
      </c>
      <c r="M18" s="43">
        <f>L18+'1.09.2017'!M18</f>
        <v>22</v>
      </c>
      <c r="N18" s="88">
        <v>7</v>
      </c>
      <c r="O18" s="377">
        <f>N18+'1.09.2017'!O18</f>
        <v>1642.9</v>
      </c>
      <c r="P18" s="84">
        <v>11</v>
      </c>
      <c r="Q18" s="407">
        <f>P18+'1.09.2017'!Q18</f>
        <v>985.9</v>
      </c>
      <c r="R18" s="79">
        <v>0</v>
      </c>
      <c r="S18" s="53">
        <f>R18+'1.09.2017'!S18</f>
        <v>5927.01</v>
      </c>
      <c r="T18" s="80">
        <v>0</v>
      </c>
      <c r="U18" s="474">
        <f>T18+'1.09.2017'!U18</f>
        <v>6477.8325300000006</v>
      </c>
      <c r="V18" s="64">
        <v>0</v>
      </c>
      <c r="W18" s="55">
        <f>V18+'1.09.2017'!W18</f>
        <v>0</v>
      </c>
      <c r="X18" s="64">
        <v>1.9E-2</v>
      </c>
      <c r="Y18" s="57">
        <f>X18+'1.09.2017'!Y18</f>
        <v>3.1240000000000006</v>
      </c>
      <c r="Z18" s="64">
        <v>13</v>
      </c>
      <c r="AA18" s="365">
        <f>Z18+'1.09.2017'!AA18</f>
        <v>1234</v>
      </c>
      <c r="AB18" s="64">
        <v>6</v>
      </c>
      <c r="AC18" s="59">
        <f>AB18+'1.09.2017'!AC18</f>
        <v>104</v>
      </c>
      <c r="AD18" s="71"/>
      <c r="AE18" s="71"/>
    </row>
    <row r="19" spans="1:31" s="72" customFormat="1" ht="69.95" customHeight="1" x14ac:dyDescent="0.4">
      <c r="A19" s="61" t="s">
        <v>29</v>
      </c>
      <c r="B19" s="91">
        <v>9</v>
      </c>
      <c r="C19" s="63">
        <f t="shared" si="1"/>
        <v>59.777777777777779</v>
      </c>
      <c r="D19" s="80">
        <f t="shared" si="0"/>
        <v>17</v>
      </c>
      <c r="E19" s="92">
        <f t="shared" si="0"/>
        <v>538</v>
      </c>
      <c r="F19" s="66">
        <v>8</v>
      </c>
      <c r="G19" s="45">
        <f>F19+'1.09.2017'!G19</f>
        <v>330</v>
      </c>
      <c r="H19" s="68">
        <v>7</v>
      </c>
      <c r="I19" s="47">
        <f>H19+'1.09.2017'!I19</f>
        <v>148</v>
      </c>
      <c r="J19" s="68">
        <v>2</v>
      </c>
      <c r="K19" s="47">
        <f>J19+'1.09.2017'!K19</f>
        <v>39</v>
      </c>
      <c r="L19" s="68">
        <v>0</v>
      </c>
      <c r="M19" s="43">
        <f>L19+'1.09.2017'!M19</f>
        <v>21</v>
      </c>
      <c r="N19" s="69">
        <v>52</v>
      </c>
      <c r="O19" s="377">
        <f>N19+'1.09.2017'!O19</f>
        <v>1306.5</v>
      </c>
      <c r="P19" s="406">
        <v>62.741</v>
      </c>
      <c r="Q19" s="407">
        <f>P19+'1.09.2017'!Q19</f>
        <v>988.4233999999999</v>
      </c>
      <c r="R19" s="81">
        <v>0.5</v>
      </c>
      <c r="S19" s="53">
        <f>R19+'1.09.2017'!S19</f>
        <v>54.904999999999994</v>
      </c>
      <c r="T19" s="93">
        <v>1.35</v>
      </c>
      <c r="U19" s="474">
        <f>T19+'1.09.2017'!U19</f>
        <v>35.612000000000002</v>
      </c>
      <c r="V19" s="94">
        <v>0</v>
      </c>
      <c r="W19" s="55">
        <f>V19+'1.09.2017'!W19</f>
        <v>7</v>
      </c>
      <c r="X19" s="95">
        <v>1.8499999999999999E-2</v>
      </c>
      <c r="Y19" s="57">
        <f>X19+'1.09.2017'!Y19</f>
        <v>0.86009999999999998</v>
      </c>
      <c r="Z19" s="79">
        <v>12</v>
      </c>
      <c r="AA19" s="365">
        <f>Z19+'1.09.2017'!AA19</f>
        <v>1307</v>
      </c>
      <c r="AB19" s="80">
        <v>3</v>
      </c>
      <c r="AC19" s="59">
        <f>AB19+'1.09.2017'!AC19</f>
        <v>144</v>
      </c>
      <c r="AD19" s="71"/>
    </row>
    <row r="20" spans="1:31" s="72" customFormat="1" ht="69.95" customHeight="1" x14ac:dyDescent="0.4">
      <c r="A20" s="96" t="s">
        <v>30</v>
      </c>
      <c r="B20" s="97">
        <v>10</v>
      </c>
      <c r="C20" s="98">
        <f t="shared" si="1"/>
        <v>49</v>
      </c>
      <c r="D20" s="301">
        <f t="shared" si="0"/>
        <v>7</v>
      </c>
      <c r="E20" s="303">
        <f t="shared" si="0"/>
        <v>490</v>
      </c>
      <c r="F20" s="317">
        <v>3</v>
      </c>
      <c r="G20" s="45">
        <f>F20+'1.09.2017'!G20</f>
        <v>223</v>
      </c>
      <c r="H20" s="318">
        <v>4</v>
      </c>
      <c r="I20" s="47">
        <f>H20+'1.09.2017'!I20</f>
        <v>218</v>
      </c>
      <c r="J20" s="77">
        <v>0</v>
      </c>
      <c r="K20" s="47">
        <f>J20+'1.09.2017'!K20</f>
        <v>49</v>
      </c>
      <c r="L20" s="318">
        <v>0</v>
      </c>
      <c r="M20" s="43">
        <f>L20+'1.09.2017'!M20</f>
        <v>0</v>
      </c>
      <c r="N20" s="317">
        <v>26</v>
      </c>
      <c r="O20" s="377">
        <f>N20+'1.09.2017'!O20</f>
        <v>2763.4</v>
      </c>
      <c r="P20" s="84">
        <v>29</v>
      </c>
      <c r="Q20" s="407">
        <f>P20+'1.09.2017'!Q20</f>
        <v>2440</v>
      </c>
      <c r="R20" s="351">
        <v>0</v>
      </c>
      <c r="S20" s="53">
        <f>R20+'1.09.2017'!S20</f>
        <v>29.11</v>
      </c>
      <c r="T20" s="351">
        <v>0.31</v>
      </c>
      <c r="U20" s="474">
        <f>T20+'1.09.2017'!U20</f>
        <v>19.169999999999998</v>
      </c>
      <c r="V20" s="299">
        <v>0</v>
      </c>
      <c r="W20" s="55">
        <f>V20+'1.09.2017'!W20</f>
        <v>4</v>
      </c>
      <c r="X20" s="301">
        <v>0</v>
      </c>
      <c r="Y20" s="57">
        <f>X20+'1.09.2017'!Y20</f>
        <v>1.2159999999999995</v>
      </c>
      <c r="Z20" s="301">
        <v>2</v>
      </c>
      <c r="AA20" s="365">
        <f>Z20+'1.09.2017'!AA20</f>
        <v>707</v>
      </c>
      <c r="AB20" s="301">
        <v>0</v>
      </c>
      <c r="AC20" s="59">
        <f>AB20+'1.09.2017'!AC20</f>
        <v>65</v>
      </c>
    </row>
    <row r="21" spans="1:31" s="90" customFormat="1" ht="69.95" customHeight="1" x14ac:dyDescent="0.4">
      <c r="A21" s="102" t="s">
        <v>31</v>
      </c>
      <c r="B21" s="91">
        <v>7</v>
      </c>
      <c r="C21" s="103">
        <f t="shared" si="1"/>
        <v>28.142857142857142</v>
      </c>
      <c r="D21" s="80">
        <f t="shared" si="0"/>
        <v>1</v>
      </c>
      <c r="E21" s="92">
        <f t="shared" si="0"/>
        <v>197</v>
      </c>
      <c r="F21" s="66">
        <v>0</v>
      </c>
      <c r="G21" s="45">
        <f>F21+'1.09.2017'!G21</f>
        <v>60</v>
      </c>
      <c r="H21" s="67">
        <v>1</v>
      </c>
      <c r="I21" s="47">
        <f>H21+'1.09.2017'!I21</f>
        <v>131</v>
      </c>
      <c r="J21" s="68">
        <v>0</v>
      </c>
      <c r="K21" s="47">
        <f>J21+'1.09.2017'!K21</f>
        <v>6</v>
      </c>
      <c r="L21" s="68">
        <v>0</v>
      </c>
      <c r="M21" s="43">
        <f>L21+'1.09.2017'!M21</f>
        <v>0</v>
      </c>
      <c r="N21" s="69">
        <v>3</v>
      </c>
      <c r="O21" s="377">
        <f>N21+'1.09.2017'!O21</f>
        <v>629</v>
      </c>
      <c r="P21" s="84">
        <v>12</v>
      </c>
      <c r="Q21" s="407">
        <f>P21+'1.09.2017'!Q21</f>
        <v>265.7</v>
      </c>
      <c r="R21" s="104">
        <v>0</v>
      </c>
      <c r="S21" s="53">
        <f>R21+'1.09.2017'!S21</f>
        <v>5.2</v>
      </c>
      <c r="T21" s="80">
        <v>0</v>
      </c>
      <c r="U21" s="474">
        <f>T21+'1.09.2017'!U21</f>
        <v>1.25</v>
      </c>
      <c r="V21" s="80">
        <v>0</v>
      </c>
      <c r="W21" s="55">
        <f>V21+'1.09.2017'!W21</f>
        <v>0</v>
      </c>
      <c r="X21" s="105">
        <v>0</v>
      </c>
      <c r="Y21" s="57">
        <f>X21+'1.09.2017'!Y21</f>
        <v>1.8658000000000001E-2</v>
      </c>
      <c r="Z21" s="80">
        <v>0</v>
      </c>
      <c r="AA21" s="365">
        <f>Z21+'1.09.2017'!AA21</f>
        <v>101</v>
      </c>
      <c r="AB21" s="80">
        <v>0</v>
      </c>
      <c r="AC21" s="59">
        <f>AB21+'1.09.2017'!AC21</f>
        <v>7</v>
      </c>
    </row>
    <row r="22" spans="1:31" s="304" customFormat="1" ht="69.95" customHeight="1" thickBot="1" x14ac:dyDescent="0.45">
      <c r="A22" s="106" t="s">
        <v>32</v>
      </c>
      <c r="B22" s="107">
        <v>7</v>
      </c>
      <c r="C22" s="108">
        <f t="shared" si="1"/>
        <v>22.857142857142858</v>
      </c>
      <c r="D22" s="80">
        <f t="shared" si="0"/>
        <v>12</v>
      </c>
      <c r="E22" s="109">
        <f t="shared" si="0"/>
        <v>160</v>
      </c>
      <c r="F22" s="110">
        <v>10</v>
      </c>
      <c r="G22" s="45">
        <f>F22+'1.09.2017'!G22</f>
        <v>111</v>
      </c>
      <c r="H22" s="111">
        <v>2</v>
      </c>
      <c r="I22" s="47">
        <f>H22+'1.09.2017'!I22</f>
        <v>47</v>
      </c>
      <c r="J22" s="111">
        <v>0</v>
      </c>
      <c r="K22" s="47">
        <f>J22+'1.09.2017'!K22</f>
        <v>2</v>
      </c>
      <c r="L22" s="111">
        <v>0</v>
      </c>
      <c r="M22" s="43">
        <f>L22+'1.09.2017'!M22</f>
        <v>0</v>
      </c>
      <c r="N22" s="110">
        <v>5</v>
      </c>
      <c r="O22" s="377">
        <f>N22+'1.09.2017'!O22</f>
        <v>1350</v>
      </c>
      <c r="P22" s="84">
        <v>2</v>
      </c>
      <c r="Q22" s="407">
        <f>P22+'1.09.2017'!Q22</f>
        <v>1025</v>
      </c>
      <c r="R22" s="113">
        <v>0</v>
      </c>
      <c r="S22" s="53">
        <f>R22+'1.09.2017'!S22</f>
        <v>99.573000000000008</v>
      </c>
      <c r="T22" s="114">
        <v>35.18</v>
      </c>
      <c r="U22" s="474">
        <f>T22+'1.09.2017'!U22</f>
        <v>62.403999999999996</v>
      </c>
      <c r="V22" s="114">
        <v>0</v>
      </c>
      <c r="W22" s="55">
        <f>V22+'1.09.2017'!W22</f>
        <v>4</v>
      </c>
      <c r="X22" s="114">
        <v>7.5499999999999998E-2</v>
      </c>
      <c r="Y22" s="57">
        <f>X22+'1.09.2017'!Y22</f>
        <v>0.26099999999999995</v>
      </c>
      <c r="Z22" s="114">
        <v>10</v>
      </c>
      <c r="AA22" s="365">
        <f>Z22+'1.09.2017'!AA22</f>
        <v>465</v>
      </c>
      <c r="AB22" s="114">
        <v>2</v>
      </c>
      <c r="AC22" s="59">
        <f>AB22+'1.09.2017'!AC22</f>
        <v>21</v>
      </c>
    </row>
    <row r="23" spans="1:31" s="60" customFormat="1" ht="69.95" customHeight="1" thickBot="1" x14ac:dyDescent="0.45">
      <c r="A23" s="116" t="s">
        <v>33</v>
      </c>
      <c r="B23" s="117">
        <f>B21+B20+B19+B18+B17+B16+B15+B14+B13+B22</f>
        <v>205</v>
      </c>
      <c r="C23" s="118">
        <f>E23/B23</f>
        <v>46.834146341463416</v>
      </c>
      <c r="D23" s="119">
        <f t="shared" si="0"/>
        <v>298</v>
      </c>
      <c r="E23" s="120">
        <f t="shared" si="0"/>
        <v>9601</v>
      </c>
      <c r="F23" s="121">
        <f t="shared" ref="F23:AC23" si="2">F22+F21+F20+F19+F18+F17+F16+F15+F14+F13</f>
        <v>152</v>
      </c>
      <c r="G23" s="121">
        <f t="shared" si="2"/>
        <v>5332</v>
      </c>
      <c r="H23" s="121">
        <f t="shared" si="2"/>
        <v>107</v>
      </c>
      <c r="I23" s="122">
        <f t="shared" si="2"/>
        <v>3666</v>
      </c>
      <c r="J23" s="121">
        <f t="shared" si="2"/>
        <v>31</v>
      </c>
      <c r="K23" s="122">
        <f t="shared" si="2"/>
        <v>508</v>
      </c>
      <c r="L23" s="121">
        <f t="shared" si="2"/>
        <v>8</v>
      </c>
      <c r="M23" s="121">
        <f t="shared" si="2"/>
        <v>95</v>
      </c>
      <c r="N23" s="123">
        <f t="shared" si="2"/>
        <v>775.9</v>
      </c>
      <c r="O23" s="124">
        <f t="shared" si="2"/>
        <v>42278.76</v>
      </c>
      <c r="P23" s="125">
        <f>P22+P21+P20+P19+P18+P17+P16+P15+P14+P13</f>
        <v>366.66088000000002</v>
      </c>
      <c r="Q23" s="125">
        <f t="shared" si="2"/>
        <v>28320.489799999996</v>
      </c>
      <c r="R23" s="125">
        <f t="shared" si="2"/>
        <v>16.050999999999998</v>
      </c>
      <c r="S23" s="126">
        <f t="shared" si="2"/>
        <v>8754.9620000000014</v>
      </c>
      <c r="T23" s="125">
        <f t="shared" si="2"/>
        <v>43.540000000000006</v>
      </c>
      <c r="U23" s="125">
        <f t="shared" si="2"/>
        <v>8935.837739999999</v>
      </c>
      <c r="V23" s="122">
        <f t="shared" si="2"/>
        <v>3</v>
      </c>
      <c r="W23" s="122">
        <f t="shared" si="2"/>
        <v>458</v>
      </c>
      <c r="X23" s="125">
        <f t="shared" si="2"/>
        <v>0.56052000000000013</v>
      </c>
      <c r="Y23" s="125">
        <f t="shared" si="2"/>
        <v>28.141481999999996</v>
      </c>
      <c r="Z23" s="126">
        <f t="shared" si="2"/>
        <v>612</v>
      </c>
      <c r="AA23" s="121">
        <f t="shared" si="2"/>
        <v>52717</v>
      </c>
      <c r="AB23" s="121">
        <f t="shared" si="2"/>
        <v>49</v>
      </c>
      <c r="AC23" s="121">
        <f t="shared" si="2"/>
        <v>1193</v>
      </c>
    </row>
    <row r="24" spans="1:31" s="337" customFormat="1" ht="57" customHeight="1" thickBot="1" x14ac:dyDescent="0.45">
      <c r="A24" s="330" t="s">
        <v>39</v>
      </c>
      <c r="B24" s="331">
        <v>203</v>
      </c>
      <c r="C24" s="332">
        <v>48.448275862068968</v>
      </c>
      <c r="D24" s="333">
        <v>234</v>
      </c>
      <c r="E24" s="334">
        <v>9835</v>
      </c>
      <c r="F24" s="335">
        <v>132</v>
      </c>
      <c r="G24" s="45">
        <v>5634</v>
      </c>
      <c r="H24" s="336">
        <v>83</v>
      </c>
      <c r="I24" s="336">
        <v>3570</v>
      </c>
      <c r="J24" s="336">
        <v>16</v>
      </c>
      <c r="K24" s="336">
        <v>562</v>
      </c>
      <c r="L24" s="336">
        <v>3</v>
      </c>
      <c r="M24" s="336">
        <v>69</v>
      </c>
      <c r="N24" s="336">
        <v>1354.7</v>
      </c>
      <c r="O24" s="336">
        <v>38850.400000000001</v>
      </c>
      <c r="P24" s="336">
        <v>647.99400000000003</v>
      </c>
      <c r="Q24" s="336">
        <v>26484.744230000004</v>
      </c>
      <c r="R24" s="336">
        <v>28.655000000000001</v>
      </c>
      <c r="S24" s="336">
        <v>3412.9029</v>
      </c>
      <c r="T24" s="336">
        <v>6.6899999999999995</v>
      </c>
      <c r="U24" s="336">
        <v>2853.3658999999998</v>
      </c>
      <c r="V24" s="336">
        <v>3</v>
      </c>
      <c r="W24" s="336">
        <v>457</v>
      </c>
      <c r="X24" s="336">
        <v>0.47619000000000006</v>
      </c>
      <c r="Y24" s="336">
        <v>28.483487999999998</v>
      </c>
      <c r="Z24" s="336">
        <v>313</v>
      </c>
      <c r="AA24" s="336">
        <v>46750</v>
      </c>
      <c r="AB24" s="336">
        <v>32</v>
      </c>
      <c r="AC24" s="336">
        <v>1157</v>
      </c>
    </row>
    <row r="25" spans="1:31" s="72" customFormat="1" ht="53.25" customHeight="1" thickBot="1" x14ac:dyDescent="0.45">
      <c r="A25" s="136" t="s">
        <v>34</v>
      </c>
      <c r="B25" s="137">
        <f>B23-B24</f>
        <v>2</v>
      </c>
      <c r="C25" s="137">
        <f>C23-C24</f>
        <v>-1.6141295206055517</v>
      </c>
      <c r="D25" s="137">
        <f t="shared" ref="D25:AC25" si="3">D23-D24</f>
        <v>64</v>
      </c>
      <c r="E25" s="138">
        <f t="shared" si="3"/>
        <v>-234</v>
      </c>
      <c r="F25" s="139">
        <f t="shared" si="3"/>
        <v>20</v>
      </c>
      <c r="G25" s="139">
        <f t="shared" si="3"/>
        <v>-302</v>
      </c>
      <c r="H25" s="140">
        <f t="shared" si="3"/>
        <v>24</v>
      </c>
      <c r="I25" s="140">
        <f t="shared" si="3"/>
        <v>96</v>
      </c>
      <c r="J25" s="140">
        <f t="shared" si="3"/>
        <v>15</v>
      </c>
      <c r="K25" s="140">
        <f t="shared" si="3"/>
        <v>-54</v>
      </c>
      <c r="L25" s="140">
        <f t="shared" si="3"/>
        <v>5</v>
      </c>
      <c r="M25" s="140">
        <f t="shared" si="3"/>
        <v>26</v>
      </c>
      <c r="N25" s="141">
        <f t="shared" si="3"/>
        <v>-578.80000000000007</v>
      </c>
      <c r="O25" s="140">
        <f t="shared" si="3"/>
        <v>3428.3600000000006</v>
      </c>
      <c r="P25" s="140">
        <f t="shared" si="3"/>
        <v>-281.33312000000001</v>
      </c>
      <c r="Q25" s="142">
        <f>Q23-Q24</f>
        <v>1835.7455699999919</v>
      </c>
      <c r="R25" s="141">
        <f t="shared" si="3"/>
        <v>-12.604000000000003</v>
      </c>
      <c r="S25" s="140">
        <f t="shared" si="3"/>
        <v>5342.0591000000013</v>
      </c>
      <c r="T25" s="140">
        <f t="shared" si="3"/>
        <v>36.850000000000009</v>
      </c>
      <c r="U25" s="140">
        <f t="shared" si="3"/>
        <v>6082.4718399999992</v>
      </c>
      <c r="V25" s="140">
        <f t="shared" si="3"/>
        <v>0</v>
      </c>
      <c r="W25" s="140">
        <f t="shared" si="3"/>
        <v>1</v>
      </c>
      <c r="X25" s="143">
        <f t="shared" si="3"/>
        <v>8.4330000000000072E-2</v>
      </c>
      <c r="Y25" s="143">
        <f t="shared" si="3"/>
        <v>-0.34200600000000136</v>
      </c>
      <c r="Z25" s="140">
        <f t="shared" si="3"/>
        <v>299</v>
      </c>
      <c r="AA25" s="140">
        <f t="shared" si="3"/>
        <v>5967</v>
      </c>
      <c r="AB25" s="140">
        <f t="shared" si="3"/>
        <v>17</v>
      </c>
      <c r="AC25" s="138">
        <f t="shared" si="3"/>
        <v>36</v>
      </c>
    </row>
    <row r="26" spans="1:31" ht="12.75" customHeight="1" x14ac:dyDescent="0.25"/>
    <row r="27" spans="1:31" s="150" customFormat="1" ht="72.75" customHeight="1" x14ac:dyDescent="0.4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44"/>
      <c r="O27" s="144"/>
      <c r="P27" s="145"/>
      <c r="Q27" s="14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31" s="150" customFormat="1" ht="57.75" customHeight="1" x14ac:dyDescent="0.45">
      <c r="A28" s="555" t="s">
        <v>51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145"/>
      <c r="Q28" s="145"/>
      <c r="R28" s="5"/>
      <c r="S28" s="5"/>
      <c r="T28" s="5"/>
      <c r="U28" s="5"/>
      <c r="V28" s="594" t="s">
        <v>50</v>
      </c>
      <c r="W28" s="594"/>
      <c r="X28" s="594"/>
      <c r="Y28" s="594"/>
      <c r="Z28" s="5"/>
      <c r="AA28" s="5"/>
      <c r="AB28" s="5"/>
      <c r="AC28" s="5"/>
    </row>
    <row r="29" spans="1:31" ht="15" customHeight="1" x14ac:dyDescent="0.25">
      <c r="A29" s="594"/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V29" s="594"/>
      <c r="W29" s="594"/>
      <c r="X29" s="594"/>
      <c r="Y29" s="594"/>
    </row>
    <row r="30" spans="1:31" ht="23.25" customHeight="1" x14ac:dyDescent="0.25">
      <c r="A30" s="594"/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V30" s="594"/>
      <c r="W30" s="594"/>
      <c r="X30" s="594"/>
      <c r="Y30" s="594"/>
    </row>
    <row r="34" spans="1:25" ht="23.25" x14ac:dyDescent="0.3">
      <c r="A34" s="595"/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V34" s="597"/>
      <c r="W34" s="597"/>
      <c r="X34" s="597"/>
      <c r="Y34" s="597"/>
    </row>
    <row r="36" spans="1:25" ht="31.5" customHeight="1" x14ac:dyDescent="0.25"/>
  </sheetData>
  <mergeCells count="38">
    <mergeCell ref="A28:O30"/>
    <mergeCell ref="V28:Y30"/>
    <mergeCell ref="A34:O34"/>
    <mergeCell ref="V34:Y34"/>
    <mergeCell ref="N10:O10"/>
    <mergeCell ref="P10:Q10"/>
    <mergeCell ref="R10:S10"/>
    <mergeCell ref="T10:U10"/>
    <mergeCell ref="V10:W10"/>
    <mergeCell ref="X10:Y10"/>
    <mergeCell ref="D10:E10"/>
    <mergeCell ref="F10:G10"/>
    <mergeCell ref="H10:I10"/>
    <mergeCell ref="J10:K10"/>
    <mergeCell ref="L10:M10"/>
    <mergeCell ref="AB8:AC9"/>
    <mergeCell ref="F9:G9"/>
    <mergeCell ref="H9:I9"/>
    <mergeCell ref="J9:K9"/>
    <mergeCell ref="L9:M9"/>
    <mergeCell ref="X8:Y9"/>
    <mergeCell ref="Z8:AA9"/>
    <mergeCell ref="Z10:AA10"/>
    <mergeCell ref="AB10:AC10"/>
    <mergeCell ref="A2:AC5"/>
    <mergeCell ref="H6:I6"/>
    <mergeCell ref="A7:A9"/>
    <mergeCell ref="B7:B9"/>
    <mergeCell ref="C7:C9"/>
    <mergeCell ref="D7:M7"/>
    <mergeCell ref="N7:O9"/>
    <mergeCell ref="P7:Q9"/>
    <mergeCell ref="R7:S9"/>
    <mergeCell ref="T7:U9"/>
    <mergeCell ref="V7:W9"/>
    <mergeCell ref="X7:AC7"/>
    <mergeCell ref="D8:E9"/>
    <mergeCell ref="F8:M8"/>
  </mergeCells>
  <printOptions horizontalCentered="1"/>
  <pageMargins left="0.23622047244094491" right="0.23622047244094491" top="0.74803149606299213" bottom="0.74803149606299213" header="0" footer="0"/>
  <pageSetup paperSize="9" scale="2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43</vt:i4>
      </vt:variant>
      <vt:variant>
        <vt:lpstr>Именованные диапазоны</vt:lpstr>
      </vt:variant>
      <vt:variant>
        <vt:i4>43</vt:i4>
      </vt:variant>
    </vt:vector>
  </HeadingPairs>
  <TitlesOfParts>
    <vt:vector size="86" baseType="lpstr">
      <vt:lpstr>3.11.2017</vt:lpstr>
      <vt:lpstr>27.10.2017</vt:lpstr>
      <vt:lpstr>20.10.2017</vt:lpstr>
      <vt:lpstr>13.10.2017</vt:lpstr>
      <vt:lpstr>6.10.2017</vt:lpstr>
      <vt:lpstr>29.09.2017</vt:lpstr>
      <vt:lpstr>22.09.2017</vt:lpstr>
      <vt:lpstr>15.09.2017</vt:lpstr>
      <vt:lpstr>7.09.2017</vt:lpstr>
      <vt:lpstr>1.09.2017</vt:lpstr>
      <vt:lpstr>25.08.2017</vt:lpstr>
      <vt:lpstr>18.08.2017</vt:lpstr>
      <vt:lpstr>11.08.2017</vt:lpstr>
      <vt:lpstr>4.08.2017</vt:lpstr>
      <vt:lpstr>28.07.2017</vt:lpstr>
      <vt:lpstr>21.07.2017</vt:lpstr>
      <vt:lpstr>14.07.2017</vt:lpstr>
      <vt:lpstr>7.07.2017</vt:lpstr>
      <vt:lpstr>30.06.2017</vt:lpstr>
      <vt:lpstr>23.06.2017</vt:lpstr>
      <vt:lpstr>16.06.2017</vt:lpstr>
      <vt:lpstr>9.06.2017</vt:lpstr>
      <vt:lpstr>2.06.2017 </vt:lpstr>
      <vt:lpstr>26.05.2017 </vt:lpstr>
      <vt:lpstr>19.05.2017 </vt:lpstr>
      <vt:lpstr>12.05.2017 </vt:lpstr>
      <vt:lpstr>5.05.2017</vt:lpstr>
      <vt:lpstr>28.04.2017</vt:lpstr>
      <vt:lpstr>21.04.2017</vt:lpstr>
      <vt:lpstr>14.04.2017</vt:lpstr>
      <vt:lpstr>7.04.2017</vt:lpstr>
      <vt:lpstr>31.03.2017</vt:lpstr>
      <vt:lpstr>24.03.2017</vt:lpstr>
      <vt:lpstr>17.03.2017</vt:lpstr>
      <vt:lpstr>10.03.2017</vt:lpstr>
      <vt:lpstr>3.03.2017</vt:lpstr>
      <vt:lpstr>27.02.2017</vt:lpstr>
      <vt:lpstr>17.02.2017</vt:lpstr>
      <vt:lpstr>10.02.2017</vt:lpstr>
      <vt:lpstr>03.02.2017</vt:lpstr>
      <vt:lpstr>27.01.2017</vt:lpstr>
      <vt:lpstr>20.01.2017</vt:lpstr>
      <vt:lpstr>13.01.2017</vt:lpstr>
      <vt:lpstr>'03.02.2017'!Область_печати</vt:lpstr>
      <vt:lpstr>'1.09.2017'!Область_печати</vt:lpstr>
      <vt:lpstr>'10.02.2017'!Область_печати</vt:lpstr>
      <vt:lpstr>'10.03.2017'!Область_печати</vt:lpstr>
      <vt:lpstr>'11.08.2017'!Область_печати</vt:lpstr>
      <vt:lpstr>'12.05.2017 '!Область_печати</vt:lpstr>
      <vt:lpstr>'13.01.2017'!Область_печати</vt:lpstr>
      <vt:lpstr>'13.10.2017'!Область_печати</vt:lpstr>
      <vt:lpstr>'14.04.2017'!Область_печати</vt:lpstr>
      <vt:lpstr>'14.07.2017'!Область_печати</vt:lpstr>
      <vt:lpstr>'15.09.2017'!Область_печати</vt:lpstr>
      <vt:lpstr>'16.06.2017'!Область_печати</vt:lpstr>
      <vt:lpstr>'17.02.2017'!Область_печати</vt:lpstr>
      <vt:lpstr>'17.03.2017'!Область_печати</vt:lpstr>
      <vt:lpstr>'18.08.2017'!Область_печати</vt:lpstr>
      <vt:lpstr>'19.05.2017 '!Область_печати</vt:lpstr>
      <vt:lpstr>'2.06.2017 '!Область_печати</vt:lpstr>
      <vt:lpstr>'20.01.2017'!Область_печати</vt:lpstr>
      <vt:lpstr>'20.10.2017'!Область_печати</vt:lpstr>
      <vt:lpstr>'21.04.2017'!Область_печати</vt:lpstr>
      <vt:lpstr>'21.07.2017'!Область_печати</vt:lpstr>
      <vt:lpstr>'22.09.2017'!Область_печати</vt:lpstr>
      <vt:lpstr>'23.06.2017'!Область_печати</vt:lpstr>
      <vt:lpstr>'24.03.2017'!Область_печати</vt:lpstr>
      <vt:lpstr>'25.08.2017'!Область_печати</vt:lpstr>
      <vt:lpstr>'26.05.2017 '!Область_печати</vt:lpstr>
      <vt:lpstr>'27.01.2017'!Область_печати</vt:lpstr>
      <vt:lpstr>'27.02.2017'!Область_печати</vt:lpstr>
      <vt:lpstr>'27.10.2017'!Область_печати</vt:lpstr>
      <vt:lpstr>'28.04.2017'!Область_печати</vt:lpstr>
      <vt:lpstr>'28.07.2017'!Область_печати</vt:lpstr>
      <vt:lpstr>'29.09.2017'!Область_печати</vt:lpstr>
      <vt:lpstr>'3.03.2017'!Область_печати</vt:lpstr>
      <vt:lpstr>'3.11.2017'!Область_печати</vt:lpstr>
      <vt:lpstr>'30.06.2017'!Область_печати</vt:lpstr>
      <vt:lpstr>'31.03.2017'!Область_печати</vt:lpstr>
      <vt:lpstr>'4.08.2017'!Область_печати</vt:lpstr>
      <vt:lpstr>'5.05.2017'!Область_печати</vt:lpstr>
      <vt:lpstr>'6.10.2017'!Область_печати</vt:lpstr>
      <vt:lpstr>'7.04.2017'!Область_печати</vt:lpstr>
      <vt:lpstr>'7.07.2017'!Область_печати</vt:lpstr>
      <vt:lpstr>'7.09.2017'!Область_печати</vt:lpstr>
      <vt:lpstr>'9.06.2017'!Область_печати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2017-11-03T11:07:19Z</dcterms:modified>
</cp:coreProperties>
</file>