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6.08" sheetId="24" r:id="rId1"/>
  </sheets>
  <externalReferences>
    <externalReference r:id="rId2"/>
  </externalReferences>
  <definedNames>
    <definedName name="_xlnm.Print_Area" localSheetId="0">'26.08'!$A$1:$AE$21</definedName>
  </definedNames>
  <calcPr calcId="124519"/>
</workbook>
</file>

<file path=xl/calcChain.xml><?xml version="1.0" encoding="utf-8"?>
<calcChain xmlns="http://schemas.openxmlformats.org/spreadsheetml/2006/main">
  <c r="AC18" i="24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B18"/>
  <c r="AD17"/>
  <c r="AC17"/>
  <c r="AB17"/>
  <c r="U17"/>
  <c r="R17"/>
  <c r="Q17"/>
  <c r="AE17" s="1"/>
  <c r="C17" s="1"/>
  <c r="AD16"/>
  <c r="AB16"/>
  <c r="U16"/>
  <c r="T16"/>
  <c r="S16"/>
  <c r="R16"/>
  <c r="Q16"/>
  <c r="AE16" s="1"/>
  <c r="C16" s="1"/>
  <c r="AD15"/>
  <c r="AC15"/>
  <c r="AB15"/>
  <c r="AA15"/>
  <c r="U15"/>
  <c r="S15"/>
  <c r="R15"/>
  <c r="Q15"/>
  <c r="AE15" s="1"/>
  <c r="C15" s="1"/>
  <c r="AD14"/>
  <c r="AC14"/>
  <c r="AB14"/>
  <c r="AA14"/>
  <c r="W14"/>
  <c r="U14"/>
  <c r="S14"/>
  <c r="R14"/>
  <c r="Q14"/>
  <c r="AE14" s="1"/>
  <c r="C14" s="1"/>
  <c r="AD13"/>
  <c r="AC13"/>
  <c r="AB13"/>
  <c r="Z13"/>
  <c r="Y13"/>
  <c r="W13"/>
  <c r="V13"/>
  <c r="U13"/>
  <c r="S13"/>
  <c r="R13"/>
  <c r="Q13"/>
  <c r="AE13" s="1"/>
  <c r="C13" s="1"/>
  <c r="AD12"/>
  <c r="AC12"/>
  <c r="AB12"/>
  <c r="Z12"/>
  <c r="Y12"/>
  <c r="W12"/>
  <c r="V12"/>
  <c r="U12"/>
  <c r="T12"/>
  <c r="S12"/>
  <c r="R12"/>
  <c r="Q12"/>
  <c r="AE12" s="1"/>
  <c r="C12" s="1"/>
  <c r="AD11"/>
  <c r="AB11"/>
  <c r="W11"/>
  <c r="U11"/>
  <c r="R11"/>
  <c r="Q11"/>
  <c r="AE11" s="1"/>
  <c r="C11" s="1"/>
  <c r="AD10"/>
  <c r="AC10"/>
  <c r="AB10"/>
  <c r="W10"/>
  <c r="V10"/>
  <c r="U10"/>
  <c r="T10"/>
  <c r="S10"/>
  <c r="R10"/>
  <c r="Q10"/>
  <c r="AE10" s="1"/>
  <c r="C10" s="1"/>
  <c r="AD9"/>
  <c r="AC9"/>
  <c r="AA9"/>
  <c r="U9"/>
  <c r="R9"/>
  <c r="Q9"/>
  <c r="AE9" s="1"/>
  <c r="C9" s="1"/>
  <c r="AD8"/>
  <c r="R8"/>
  <c r="Q8"/>
  <c r="AE8" s="1"/>
  <c r="C8" s="1"/>
  <c r="AD7"/>
  <c r="AD18" s="1"/>
  <c r="AC7"/>
  <c r="X7"/>
  <c r="U7"/>
  <c r="T7"/>
  <c r="S7"/>
  <c r="R7"/>
  <c r="Q7"/>
  <c r="AE7" s="1"/>
  <c r="C7" l="1"/>
  <c r="AE18"/>
  <c r="C18" s="1"/>
</calcChain>
</file>

<file path=xl/sharedStrings.xml><?xml version="1.0" encoding="utf-8"?>
<sst xmlns="http://schemas.openxmlformats.org/spreadsheetml/2006/main" count="50" uniqueCount="34">
  <si>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</si>
  <si>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</si>
  <si>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</si>
  <si>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</si>
  <si>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</si>
  <si>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</si>
  <si>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</si>
  <si>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</si>
  <si>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</si>
  <si>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</si>
  <si>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</si>
  <si>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</si>
  <si>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</si>
  <si>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</si>
  <si>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</si>
  <si>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</si>
  <si>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</si>
  <si>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</si>
  <si>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</si>
  <si>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</si>
  <si>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</si>
  <si>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</si>
  <si>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</si>
  <si>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</si>
  <si>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8.42</t>
  </si>
  <si>
    <t>Начальник отдела организации госконтроля в области рыболовства и сохранения водных биоресурсов                                                        Ю.В. Бахолдин</t>
  </si>
  <si>
    <t>Информация о деятельности Азово-Черноморского территориального управления Росрыболовства в 2011 году</t>
  </si>
  <si>
    <t>Кавказский</t>
  </si>
  <si>
    <t>Кубано-Адыгейский</t>
  </si>
  <si>
    <t>19.4</t>
  </si>
  <si>
    <t>19.5</t>
  </si>
  <si>
    <t>19.7</t>
  </si>
  <si>
    <t>19.6</t>
  </si>
  <si>
    <t>Оперативная информация о деятельности Азово-Черноморского территориального управления с 19.08.2011 г. по 26.08.2011 г.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</si>
</sst>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1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3" borderId="0" xfId="0" applyFill="1"/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6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1/&#1053;&#1077;&#1076;&#1077;&#1083;&#1100;&#1085;&#1099;&#1081;%20&#1086;&#1090;&#1095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6.08"/>
      <sheetName val="19.08"/>
      <sheetName val="12.08"/>
      <sheetName val="05.08"/>
      <sheetName val="29.07"/>
      <sheetName val="22.07"/>
      <sheetName val="15.07"/>
      <sheetName val="08.07"/>
      <sheetName val="01.07"/>
      <sheetName val="24.06"/>
      <sheetName val="17.06"/>
      <sheetName val="10.06"/>
      <sheetName val="03.06"/>
      <sheetName val="27.05"/>
      <sheetName val="20.05"/>
      <sheetName val="13.05"/>
      <sheetName val="06.05"/>
      <sheetName val="29.04"/>
      <sheetName val="22.04"/>
      <sheetName val="15.04"/>
      <sheetName val="08.04"/>
      <sheetName val="01.04"/>
      <sheetName val="25.03"/>
      <sheetName val="18.03"/>
      <sheetName val="11.03"/>
      <sheetName val="04.03"/>
      <sheetName val="25.02"/>
      <sheetName val="18.02"/>
      <sheetName val="11.02"/>
      <sheetName val="04.02"/>
      <sheetName val="28.01"/>
      <sheetName val="21.01"/>
      <sheetName val="14.01"/>
    </sheetNames>
    <sheetDataSet>
      <sheetData sheetId="0">
        <row r="7">
          <cell r="D7">
            <v>10</v>
          </cell>
          <cell r="E7">
            <v>1</v>
          </cell>
        </row>
        <row r="10">
          <cell r="D10">
            <v>25</v>
          </cell>
          <cell r="E10">
            <v>3</v>
          </cell>
          <cell r="G10">
            <v>2</v>
          </cell>
          <cell r="H10">
            <v>3</v>
          </cell>
          <cell r="O10">
            <v>6</v>
          </cell>
          <cell r="P10">
            <v>6</v>
          </cell>
        </row>
        <row r="11">
          <cell r="D11">
            <v>4</v>
          </cell>
          <cell r="E11">
            <v>2</v>
          </cell>
          <cell r="H11">
            <v>2</v>
          </cell>
        </row>
        <row r="12">
          <cell r="D12">
            <v>54</v>
          </cell>
          <cell r="E12">
            <v>5</v>
          </cell>
          <cell r="H12">
            <v>1</v>
          </cell>
          <cell r="P12">
            <v>11</v>
          </cell>
        </row>
        <row r="13">
          <cell r="D13">
            <v>28</v>
          </cell>
          <cell r="H13">
            <v>2</v>
          </cell>
          <cell r="I13">
            <v>1</v>
          </cell>
          <cell r="O13">
            <v>3</v>
          </cell>
          <cell r="P13">
            <v>5</v>
          </cell>
        </row>
        <row r="14">
          <cell r="D14">
            <v>18</v>
          </cell>
          <cell r="E14">
            <v>3</v>
          </cell>
          <cell r="F14">
            <v>1</v>
          </cell>
          <cell r="H14">
            <v>1</v>
          </cell>
          <cell r="P14">
            <v>10</v>
          </cell>
        </row>
        <row r="15">
          <cell r="D15">
            <v>8</v>
          </cell>
          <cell r="P15">
            <v>3</v>
          </cell>
        </row>
        <row r="16">
          <cell r="E16">
            <v>3</v>
          </cell>
          <cell r="O16">
            <v>1</v>
          </cell>
        </row>
        <row r="17">
          <cell r="D17">
            <v>2</v>
          </cell>
          <cell r="H17">
            <v>3</v>
          </cell>
        </row>
        <row r="18">
          <cell r="D18">
            <v>149</v>
          </cell>
          <cell r="E18">
            <v>17</v>
          </cell>
          <cell r="F18">
            <v>1</v>
          </cell>
          <cell r="G18">
            <v>2</v>
          </cell>
          <cell r="H18">
            <v>12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10</v>
          </cell>
          <cell r="P18">
            <v>35</v>
          </cell>
        </row>
      </sheetData>
      <sheetData sheetId="1">
        <row r="7">
          <cell r="Q7">
            <v>310</v>
          </cell>
          <cell r="R7">
            <v>34</v>
          </cell>
          <cell r="S7">
            <v>3</v>
          </cell>
          <cell r="T7">
            <v>1</v>
          </cell>
          <cell r="U7">
            <v>40</v>
          </cell>
          <cell r="X7">
            <v>3</v>
          </cell>
          <cell r="AC7">
            <v>80</v>
          </cell>
        </row>
        <row r="8">
          <cell r="Q8">
            <v>22</v>
          </cell>
          <cell r="R8">
            <v>17</v>
          </cell>
        </row>
        <row r="9">
          <cell r="Q9">
            <v>12</v>
          </cell>
          <cell r="R9">
            <v>108</v>
          </cell>
          <cell r="U9">
            <v>62</v>
          </cell>
          <cell r="AA9">
            <v>2</v>
          </cell>
          <cell r="AC9">
            <v>7</v>
          </cell>
        </row>
        <row r="10">
          <cell r="Q10">
            <v>747</v>
          </cell>
          <cell r="R10">
            <v>85</v>
          </cell>
          <cell r="S10">
            <v>31</v>
          </cell>
          <cell r="T10">
            <v>4</v>
          </cell>
          <cell r="U10">
            <v>54</v>
          </cell>
          <cell r="V10">
            <v>1</v>
          </cell>
          <cell r="W10">
            <v>2</v>
          </cell>
          <cell r="AB10">
            <v>64</v>
          </cell>
          <cell r="AC10">
            <v>110</v>
          </cell>
        </row>
        <row r="11">
          <cell r="Q11">
            <v>180</v>
          </cell>
          <cell r="R11">
            <v>55</v>
          </cell>
          <cell r="U11">
            <v>24</v>
          </cell>
          <cell r="W11">
            <v>2</v>
          </cell>
          <cell r="AB11">
            <v>5</v>
          </cell>
        </row>
        <row r="12">
          <cell r="Q12">
            <v>2105</v>
          </cell>
          <cell r="R12">
            <v>192</v>
          </cell>
          <cell r="S12">
            <v>10</v>
          </cell>
          <cell r="T12">
            <v>2</v>
          </cell>
          <cell r="U12">
            <v>35</v>
          </cell>
          <cell r="V12">
            <v>20</v>
          </cell>
          <cell r="W12">
            <v>1</v>
          </cell>
          <cell r="Y12">
            <v>3</v>
          </cell>
          <cell r="Z12">
            <v>2</v>
          </cell>
          <cell r="AB12">
            <v>162</v>
          </cell>
          <cell r="AC12">
            <v>168</v>
          </cell>
        </row>
        <row r="13">
          <cell r="Q13">
            <v>862</v>
          </cell>
          <cell r="R13">
            <v>27</v>
          </cell>
          <cell r="S13">
            <v>8</v>
          </cell>
          <cell r="U13">
            <v>118</v>
          </cell>
          <cell r="V13">
            <v>14</v>
          </cell>
          <cell r="W13">
            <v>3</v>
          </cell>
          <cell r="Y13">
            <v>1</v>
          </cell>
          <cell r="Z13">
            <v>4</v>
          </cell>
          <cell r="AB13">
            <v>62</v>
          </cell>
          <cell r="AC13">
            <v>128</v>
          </cell>
        </row>
        <row r="14">
          <cell r="Q14">
            <v>687</v>
          </cell>
          <cell r="R14">
            <v>69</v>
          </cell>
          <cell r="S14">
            <v>1</v>
          </cell>
          <cell r="U14">
            <v>11</v>
          </cell>
          <cell r="W14">
            <v>6</v>
          </cell>
          <cell r="AA14">
            <v>1</v>
          </cell>
          <cell r="AB14">
            <v>2</v>
          </cell>
          <cell r="AC14">
            <v>40</v>
          </cell>
        </row>
        <row r="15">
          <cell r="Q15">
            <v>280</v>
          </cell>
          <cell r="R15">
            <v>51</v>
          </cell>
          <cell r="S15">
            <v>2</v>
          </cell>
          <cell r="U15">
            <v>1</v>
          </cell>
          <cell r="AA15">
            <v>2</v>
          </cell>
          <cell r="AB15">
            <v>7</v>
          </cell>
          <cell r="AC15">
            <v>30</v>
          </cell>
        </row>
        <row r="16">
          <cell r="Q16">
            <v>71</v>
          </cell>
          <cell r="R16">
            <v>37</v>
          </cell>
          <cell r="S16">
            <v>1</v>
          </cell>
          <cell r="T16">
            <v>2</v>
          </cell>
          <cell r="U16">
            <v>2</v>
          </cell>
          <cell r="AB16">
            <v>0</v>
          </cell>
        </row>
        <row r="17">
          <cell r="Q17">
            <v>157</v>
          </cell>
          <cell r="R17">
            <v>23</v>
          </cell>
          <cell r="U17">
            <v>7</v>
          </cell>
          <cell r="AB17">
            <v>24</v>
          </cell>
          <cell r="AC17">
            <v>39</v>
          </cell>
        </row>
        <row r="18">
          <cell r="Q18">
            <v>5165</v>
          </cell>
          <cell r="R18">
            <v>656</v>
          </cell>
          <cell r="S18">
            <v>55</v>
          </cell>
          <cell r="T18">
            <v>9</v>
          </cell>
          <cell r="U18">
            <v>343</v>
          </cell>
          <cell r="V18">
            <v>33</v>
          </cell>
          <cell r="W18">
            <v>13</v>
          </cell>
          <cell r="X18">
            <v>3</v>
          </cell>
          <cell r="Y18">
            <v>3</v>
          </cell>
          <cell r="Z18">
            <v>6</v>
          </cell>
          <cell r="AA18">
            <v>5</v>
          </cell>
          <cell r="AB18">
            <v>320</v>
          </cell>
          <cell r="AC18">
            <v>554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view="pageBreakPreview" zoomScale="60" zoomScaleNormal="66" workbookViewId="0">
      <selection activeCell="V7" sqref="V7"/>
    </sheetView>
  </sheetViews>
  <sheetFormatPr defaultRowHeight="15"/>
  <cols>
    <col min="1" max="1" width="30.140625" customWidth="1"/>
    <col min="2" max="3" width="12.42578125" customWidth="1"/>
    <col min="4" max="16" width="7.7109375" customWidth="1"/>
    <col min="17" max="18" width="8.85546875" customWidth="1"/>
    <col min="19" max="19" width="8.5703125" customWidth="1"/>
    <col min="20" max="29" width="7.85546875" customWidth="1"/>
    <col min="30" max="31" width="10.7109375" customWidth="1"/>
  </cols>
  <sheetData>
    <row r="1" spans="1:32" ht="35.25" customHeight="1">
      <c r="A1" s="98" t="s">
        <v>26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2" ht="25.5" customHeight="1">
      <c r="A2" s="76" t="s">
        <v>33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2" ht="15.75" thickBot="1"/>
    <row r="4" spans="1:32" ht="18.75" customHeight="1" thickBot="1">
      <c r="A4" s="77" t="s">
        <v>0</v>
      </c>
      <c r="B4" s="80" t="s">
        <v>21</v>
      </c>
      <c r="C4" s="83" t="s">
        <v>22</v>
      </c>
      <c r="D4" s="86" t="s">
        <v>6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8"/>
    </row>
    <row r="5" spans="1:32" ht="48" customHeight="1" thickBot="1">
      <c r="A5" s="78"/>
      <c r="B5" s="81"/>
      <c r="C5" s="84"/>
      <c r="D5" s="89" t="s">
        <v>7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  <c r="Q5" s="89" t="s">
        <v>8</v>
      </c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1"/>
      <c r="AD5" s="32" t="s">
        <v>7</v>
      </c>
      <c r="AE5" s="33" t="s">
        <v>8</v>
      </c>
    </row>
    <row r="6" spans="1:32" ht="47.25" customHeight="1" thickBot="1">
      <c r="A6" s="79"/>
      <c r="B6" s="82"/>
      <c r="C6" s="85"/>
      <c r="D6" s="58" t="s">
        <v>1</v>
      </c>
      <c r="E6" s="57" t="s">
        <v>2</v>
      </c>
      <c r="F6" s="57" t="s">
        <v>3</v>
      </c>
      <c r="G6" s="57" t="s">
        <v>11</v>
      </c>
      <c r="H6" s="57" t="s">
        <v>24</v>
      </c>
      <c r="I6" s="57" t="s">
        <v>9</v>
      </c>
      <c r="J6" s="57" t="s">
        <v>12</v>
      </c>
      <c r="K6" s="57" t="s">
        <v>29</v>
      </c>
      <c r="L6" s="57" t="s">
        <v>30</v>
      </c>
      <c r="M6" s="57" t="s">
        <v>32</v>
      </c>
      <c r="N6" s="57" t="s">
        <v>31</v>
      </c>
      <c r="O6" s="59" t="s">
        <v>10</v>
      </c>
      <c r="P6" s="57" t="s">
        <v>4</v>
      </c>
      <c r="Q6" s="58" t="s">
        <v>1</v>
      </c>
      <c r="R6" s="57" t="s">
        <v>2</v>
      </c>
      <c r="S6" s="57" t="s">
        <v>3</v>
      </c>
      <c r="T6" s="57" t="s">
        <v>11</v>
      </c>
      <c r="U6" s="57" t="s">
        <v>24</v>
      </c>
      <c r="V6" s="57" t="s">
        <v>9</v>
      </c>
      <c r="W6" s="57" t="s">
        <v>12</v>
      </c>
      <c r="X6" s="57" t="s">
        <v>29</v>
      </c>
      <c r="Y6" s="57" t="s">
        <v>30</v>
      </c>
      <c r="Z6" s="57" t="s">
        <v>32</v>
      </c>
      <c r="AA6" s="57" t="s">
        <v>31</v>
      </c>
      <c r="AB6" s="59" t="s">
        <v>10</v>
      </c>
      <c r="AC6" s="60" t="s">
        <v>4</v>
      </c>
      <c r="AD6" s="92" t="s">
        <v>5</v>
      </c>
      <c r="AE6" s="93"/>
    </row>
    <row r="7" spans="1:32" ht="48" customHeight="1">
      <c r="A7" s="13" t="s">
        <v>13</v>
      </c>
      <c r="B7" s="8">
        <v>11</v>
      </c>
      <c r="C7" s="42">
        <f t="shared" ref="C7:C18" si="0">AE7/B7</f>
        <v>43.81818181818182</v>
      </c>
      <c r="D7" s="18">
        <v>10</v>
      </c>
      <c r="E7" s="9">
        <v>1</v>
      </c>
      <c r="F7" s="9"/>
      <c r="G7" s="9"/>
      <c r="H7" s="9"/>
      <c r="I7" s="9"/>
      <c r="J7" s="9"/>
      <c r="K7" s="9"/>
      <c r="L7" s="9"/>
      <c r="M7" s="9"/>
      <c r="N7" s="9"/>
      <c r="O7" s="9"/>
      <c r="P7" s="63"/>
      <c r="Q7" s="72">
        <f>'[1]19.08'!Q7+'[1]26.08'!D7</f>
        <v>320</v>
      </c>
      <c r="R7" s="73">
        <f>'[1]19.08'!R7+'[1]26.08'!E7</f>
        <v>35</v>
      </c>
      <c r="S7" s="73">
        <f>'[1]19.08'!S7+'[1]26.08'!F7</f>
        <v>3</v>
      </c>
      <c r="T7" s="73">
        <f>'[1]19.08'!T7+'[1]26.08'!G7</f>
        <v>1</v>
      </c>
      <c r="U7" s="73">
        <f>'[1]19.08'!U7+'[1]26.08'!H7</f>
        <v>40</v>
      </c>
      <c r="V7" s="73"/>
      <c r="W7" s="73"/>
      <c r="X7" s="73">
        <f>'[1]19.08'!X7+'[1]26.08'!K7</f>
        <v>3</v>
      </c>
      <c r="Y7" s="73"/>
      <c r="Z7" s="73"/>
      <c r="AA7" s="73"/>
      <c r="AB7" s="73"/>
      <c r="AC7" s="35">
        <f>'[1]19.08'!AC7+'[1]26.08'!P7</f>
        <v>80</v>
      </c>
      <c r="AD7" s="34">
        <f t="shared" ref="AD7:AD17" si="1">SUM(D7:P7)</f>
        <v>11</v>
      </c>
      <c r="AE7" s="35">
        <f t="shared" ref="AE7:AE17" si="2">SUM(Q7:AC7)</f>
        <v>482</v>
      </c>
    </row>
    <row r="8" spans="1:32" ht="48" customHeight="1">
      <c r="A8" s="47" t="s">
        <v>27</v>
      </c>
      <c r="B8" s="48">
        <v>3</v>
      </c>
      <c r="C8" s="43">
        <f t="shared" si="0"/>
        <v>13</v>
      </c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64"/>
      <c r="Q8" s="70">
        <f>'[1]19.08'!Q8+'[1]26.08'!D8</f>
        <v>22</v>
      </c>
      <c r="R8" s="71">
        <f>'[1]19.08'!R8+'[1]26.08'!E8</f>
        <v>17</v>
      </c>
      <c r="S8" s="71"/>
      <c r="T8" s="71"/>
      <c r="U8" s="71"/>
      <c r="V8" s="71"/>
      <c r="W8" s="71"/>
      <c r="X8" s="71"/>
      <c r="Y8" s="71"/>
      <c r="Z8" s="71"/>
      <c r="AA8" s="71"/>
      <c r="AB8" s="71"/>
      <c r="AC8" s="37"/>
      <c r="AD8" s="23">
        <f t="shared" si="1"/>
        <v>0</v>
      </c>
      <c r="AE8" s="22">
        <f t="shared" si="2"/>
        <v>39</v>
      </c>
    </row>
    <row r="9" spans="1:32" ht="48" customHeight="1">
      <c r="A9" s="51" t="s">
        <v>14</v>
      </c>
      <c r="B9" s="52">
        <v>7</v>
      </c>
      <c r="C9" s="44">
        <f t="shared" si="0"/>
        <v>27.285714285714285</v>
      </c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65"/>
      <c r="Q9" s="70">
        <f>'[1]19.08'!Q9+'[1]26.08'!D9</f>
        <v>12</v>
      </c>
      <c r="R9" s="71">
        <f>'[1]19.08'!R9+'[1]26.08'!E9</f>
        <v>108</v>
      </c>
      <c r="S9" s="71"/>
      <c r="T9" s="71"/>
      <c r="U9" s="71">
        <f>'[1]19.08'!U9+'[1]26.08'!H9</f>
        <v>62</v>
      </c>
      <c r="V9" s="71"/>
      <c r="W9" s="71"/>
      <c r="X9" s="71"/>
      <c r="Y9" s="71"/>
      <c r="Z9" s="71"/>
      <c r="AA9" s="71">
        <f>'[1]19.08'!AA9+'[1]26.08'!N9</f>
        <v>2</v>
      </c>
      <c r="AB9" s="71"/>
      <c r="AC9" s="37">
        <f>'[1]19.08'!AC9+'[1]26.08'!P9</f>
        <v>7</v>
      </c>
      <c r="AD9" s="55">
        <f t="shared" si="1"/>
        <v>0</v>
      </c>
      <c r="AE9" s="54">
        <f t="shared" si="2"/>
        <v>191</v>
      </c>
    </row>
    <row r="10" spans="1:32" ht="48" customHeight="1">
      <c r="A10" s="56" t="s">
        <v>15</v>
      </c>
      <c r="B10" s="25">
        <v>27</v>
      </c>
      <c r="C10" s="43">
        <f t="shared" si="0"/>
        <v>42.333333333333336</v>
      </c>
      <c r="D10" s="25">
        <v>25</v>
      </c>
      <c r="E10" s="26">
        <v>3</v>
      </c>
      <c r="F10" s="26"/>
      <c r="G10" s="26">
        <v>2</v>
      </c>
      <c r="H10" s="26">
        <v>3</v>
      </c>
      <c r="I10" s="26"/>
      <c r="J10" s="26"/>
      <c r="K10" s="26"/>
      <c r="L10" s="26"/>
      <c r="M10" s="26"/>
      <c r="N10" s="26"/>
      <c r="O10" s="26">
        <v>6</v>
      </c>
      <c r="P10" s="66">
        <v>6</v>
      </c>
      <c r="Q10" s="70">
        <f>'[1]19.08'!Q10+'[1]26.08'!D10</f>
        <v>772</v>
      </c>
      <c r="R10" s="71">
        <f>'[1]19.08'!R10+'[1]26.08'!E10</f>
        <v>88</v>
      </c>
      <c r="S10" s="71">
        <f>'[1]19.08'!S10+'[1]26.08'!F10</f>
        <v>31</v>
      </c>
      <c r="T10" s="71">
        <f>'[1]19.08'!T10+'[1]26.08'!G10</f>
        <v>6</v>
      </c>
      <c r="U10" s="71">
        <f>'[1]19.08'!U10+'[1]26.08'!H10</f>
        <v>57</v>
      </c>
      <c r="V10" s="71">
        <f>'[1]19.08'!V10+'[1]26.08'!I10</f>
        <v>1</v>
      </c>
      <c r="W10" s="71">
        <f>'[1]19.08'!W10+'[1]26.08'!J10</f>
        <v>2</v>
      </c>
      <c r="X10" s="71"/>
      <c r="Y10" s="71"/>
      <c r="Z10" s="71"/>
      <c r="AA10" s="71"/>
      <c r="AB10" s="71">
        <f>'[1]19.08'!AB10+'[1]26.08'!O10</f>
        <v>70</v>
      </c>
      <c r="AC10" s="37">
        <f>'[1]19.08'!AC10+'[1]26.08'!P10</f>
        <v>116</v>
      </c>
      <c r="AD10" s="23">
        <f t="shared" si="1"/>
        <v>45</v>
      </c>
      <c r="AE10" s="22">
        <f t="shared" si="2"/>
        <v>1143</v>
      </c>
      <c r="AF10" s="94"/>
    </row>
    <row r="11" spans="1:32" ht="48" customHeight="1">
      <c r="A11" s="46" t="s">
        <v>28</v>
      </c>
      <c r="B11" s="10">
        <v>7</v>
      </c>
      <c r="C11" s="44">
        <f t="shared" si="0"/>
        <v>39.142857142857146</v>
      </c>
      <c r="D11" s="10">
        <v>4</v>
      </c>
      <c r="E11" s="11">
        <v>2</v>
      </c>
      <c r="F11" s="11"/>
      <c r="G11" s="11"/>
      <c r="H11" s="11">
        <v>2</v>
      </c>
      <c r="I11" s="11"/>
      <c r="J11" s="11"/>
      <c r="K11" s="11"/>
      <c r="L11" s="11"/>
      <c r="M11" s="11"/>
      <c r="N11" s="11"/>
      <c r="O11" s="11"/>
      <c r="P11" s="67"/>
      <c r="Q11" s="70">
        <f>'[1]19.08'!Q11+'[1]26.08'!D11</f>
        <v>184</v>
      </c>
      <c r="R11" s="71">
        <f>'[1]19.08'!R11+'[1]26.08'!E11</f>
        <v>57</v>
      </c>
      <c r="S11" s="71"/>
      <c r="T11" s="71"/>
      <c r="U11" s="71">
        <f>'[1]19.08'!U11+'[1]26.08'!H11</f>
        <v>26</v>
      </c>
      <c r="V11" s="71"/>
      <c r="W11" s="71">
        <f>'[1]19.08'!W11+'[1]26.08'!J11</f>
        <v>2</v>
      </c>
      <c r="X11" s="71"/>
      <c r="Y11" s="71"/>
      <c r="Z11" s="71"/>
      <c r="AA11" s="71"/>
      <c r="AB11" s="71">
        <f>'[1]19.08'!AB11+'[1]26.08'!O11</f>
        <v>5</v>
      </c>
      <c r="AC11" s="37"/>
      <c r="AD11" s="36">
        <f t="shared" si="1"/>
        <v>8</v>
      </c>
      <c r="AE11" s="37">
        <f t="shared" si="2"/>
        <v>274</v>
      </c>
      <c r="AF11" s="94"/>
    </row>
    <row r="12" spans="1:32" ht="48" customHeight="1">
      <c r="A12" s="24" t="s">
        <v>16</v>
      </c>
      <c r="B12" s="25">
        <v>62</v>
      </c>
      <c r="C12" s="43">
        <f t="shared" si="0"/>
        <v>44.693548387096776</v>
      </c>
      <c r="D12" s="25">
        <v>54</v>
      </c>
      <c r="E12" s="26">
        <v>5</v>
      </c>
      <c r="F12" s="26"/>
      <c r="G12" s="26"/>
      <c r="H12" s="26">
        <v>1</v>
      </c>
      <c r="I12" s="26"/>
      <c r="J12" s="26"/>
      <c r="K12" s="26"/>
      <c r="L12" s="26"/>
      <c r="M12" s="26"/>
      <c r="N12" s="26"/>
      <c r="O12" s="26"/>
      <c r="P12" s="66">
        <v>11</v>
      </c>
      <c r="Q12" s="70">
        <f>'[1]19.08'!Q12+'[1]26.08'!D12</f>
        <v>2159</v>
      </c>
      <c r="R12" s="71">
        <f>'[1]19.08'!R12+'[1]26.08'!E12</f>
        <v>197</v>
      </c>
      <c r="S12" s="71">
        <f>'[1]19.08'!S12+'[1]26.08'!F12</f>
        <v>10</v>
      </c>
      <c r="T12" s="71">
        <f>'[1]19.08'!T12+'[1]26.08'!G12</f>
        <v>2</v>
      </c>
      <c r="U12" s="71">
        <f>'[1]19.08'!U12+'[1]26.08'!H12</f>
        <v>36</v>
      </c>
      <c r="V12" s="71">
        <f>'[1]19.08'!V12+'[1]26.08'!I12</f>
        <v>20</v>
      </c>
      <c r="W12" s="71">
        <f>'[1]19.08'!W12+'[1]26.08'!J12</f>
        <v>1</v>
      </c>
      <c r="X12" s="71"/>
      <c r="Y12" s="71">
        <f>'[1]19.08'!Y12+'[1]26.08'!L12</f>
        <v>3</v>
      </c>
      <c r="Z12" s="71">
        <f>'[1]19.08'!Z12+'[1]26.08'!M12</f>
        <v>2</v>
      </c>
      <c r="AA12" s="71"/>
      <c r="AB12" s="71">
        <f>'[1]19.08'!AB12+'[1]26.08'!O12</f>
        <v>162</v>
      </c>
      <c r="AC12" s="37">
        <f>'[1]19.08'!AC12+'[1]26.08'!P12</f>
        <v>179</v>
      </c>
      <c r="AD12" s="23">
        <f t="shared" si="1"/>
        <v>71</v>
      </c>
      <c r="AE12" s="22">
        <f t="shared" si="2"/>
        <v>2771</v>
      </c>
      <c r="AF12" s="94"/>
    </row>
    <row r="13" spans="1:32" ht="48" customHeight="1">
      <c r="A13" s="14" t="s">
        <v>17</v>
      </c>
      <c r="B13" s="10">
        <v>27</v>
      </c>
      <c r="C13" s="44">
        <f t="shared" si="0"/>
        <v>46.888888888888886</v>
      </c>
      <c r="D13" s="10">
        <v>28</v>
      </c>
      <c r="E13" s="11"/>
      <c r="F13" s="11"/>
      <c r="G13" s="11"/>
      <c r="H13" s="11">
        <v>2</v>
      </c>
      <c r="I13" s="11">
        <v>1</v>
      </c>
      <c r="J13" s="11"/>
      <c r="K13" s="11"/>
      <c r="L13" s="11"/>
      <c r="M13" s="11"/>
      <c r="N13" s="11"/>
      <c r="O13" s="11">
        <v>3</v>
      </c>
      <c r="P13" s="68">
        <v>5</v>
      </c>
      <c r="Q13" s="70">
        <f>'[1]19.08'!Q13+'[1]26.08'!D13</f>
        <v>890</v>
      </c>
      <c r="R13" s="71">
        <f>'[1]19.08'!R13+'[1]26.08'!E13</f>
        <v>27</v>
      </c>
      <c r="S13" s="71">
        <f>'[1]19.08'!S13+'[1]26.08'!F13</f>
        <v>8</v>
      </c>
      <c r="T13" s="71"/>
      <c r="U13" s="71">
        <f>'[1]19.08'!U13+'[1]26.08'!H13</f>
        <v>120</v>
      </c>
      <c r="V13" s="71">
        <f>'[1]19.08'!V13+'[1]26.08'!I13</f>
        <v>15</v>
      </c>
      <c r="W13" s="71">
        <f>'[1]19.08'!W13+'[1]26.08'!J13</f>
        <v>3</v>
      </c>
      <c r="X13" s="71"/>
      <c r="Y13" s="71">
        <f>'[1]19.08'!Y13+'[1]26.08'!L13</f>
        <v>1</v>
      </c>
      <c r="Z13" s="71">
        <f>'[1]19.08'!Z13+'[1]26.08'!M13</f>
        <v>4</v>
      </c>
      <c r="AA13" s="71"/>
      <c r="AB13" s="71">
        <f>'[1]19.08'!AB13+'[1]26.08'!O13</f>
        <v>65</v>
      </c>
      <c r="AC13" s="37">
        <f>'[1]19.08'!AC13+'[1]26.08'!P13</f>
        <v>133</v>
      </c>
      <c r="AD13" s="36">
        <f t="shared" si="1"/>
        <v>39</v>
      </c>
      <c r="AE13" s="37">
        <f t="shared" si="2"/>
        <v>1266</v>
      </c>
    </row>
    <row r="14" spans="1:32" ht="48" customHeight="1">
      <c r="A14" s="27" t="s">
        <v>18</v>
      </c>
      <c r="B14" s="25">
        <v>18</v>
      </c>
      <c r="C14" s="43">
        <f t="shared" si="0"/>
        <v>47.222222222222221</v>
      </c>
      <c r="D14" s="25">
        <v>18</v>
      </c>
      <c r="E14" s="26">
        <v>3</v>
      </c>
      <c r="F14" s="26">
        <v>1</v>
      </c>
      <c r="G14" s="26"/>
      <c r="H14" s="26">
        <v>1</v>
      </c>
      <c r="I14" s="26"/>
      <c r="J14" s="26"/>
      <c r="K14" s="26"/>
      <c r="L14" s="26"/>
      <c r="M14" s="26"/>
      <c r="N14" s="26"/>
      <c r="O14" s="26"/>
      <c r="P14" s="66">
        <v>10</v>
      </c>
      <c r="Q14" s="70">
        <f>'[1]19.08'!Q14+'[1]26.08'!D14</f>
        <v>705</v>
      </c>
      <c r="R14" s="71">
        <f>'[1]19.08'!R14+'[1]26.08'!E14</f>
        <v>72</v>
      </c>
      <c r="S14" s="71">
        <f>'[1]19.08'!S14+'[1]26.08'!F14</f>
        <v>2</v>
      </c>
      <c r="T14" s="71"/>
      <c r="U14" s="71">
        <f>'[1]19.08'!U14+'[1]26.08'!H14</f>
        <v>12</v>
      </c>
      <c r="V14" s="71"/>
      <c r="W14" s="71">
        <f>'[1]19.08'!W14+'[1]26.08'!J14</f>
        <v>6</v>
      </c>
      <c r="X14" s="71"/>
      <c r="Y14" s="71"/>
      <c r="Z14" s="71"/>
      <c r="AA14" s="71">
        <f>'[1]19.08'!AA14+'[1]26.08'!N14</f>
        <v>1</v>
      </c>
      <c r="AB14" s="71">
        <f>'[1]19.08'!AB14+'[1]26.08'!O14</f>
        <v>2</v>
      </c>
      <c r="AC14" s="37">
        <f>'[1]19.08'!AC14+'[1]26.08'!P14</f>
        <v>50</v>
      </c>
      <c r="AD14" s="23">
        <f t="shared" si="1"/>
        <v>33</v>
      </c>
      <c r="AE14" s="22">
        <f t="shared" si="2"/>
        <v>850</v>
      </c>
      <c r="AF14" s="17"/>
    </row>
    <row r="15" spans="1:32" ht="48" customHeight="1">
      <c r="A15" s="15" t="s">
        <v>19</v>
      </c>
      <c r="B15" s="10">
        <v>8</v>
      </c>
      <c r="C15" s="44">
        <f t="shared" si="0"/>
        <v>48</v>
      </c>
      <c r="D15" s="10">
        <v>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68">
        <v>3</v>
      </c>
      <c r="Q15" s="70">
        <f>'[1]19.08'!Q15+'[1]26.08'!D15</f>
        <v>288</v>
      </c>
      <c r="R15" s="71">
        <f>'[1]19.08'!R15+'[1]26.08'!E15</f>
        <v>51</v>
      </c>
      <c r="S15" s="71">
        <f>'[1]19.08'!S15+'[1]26.08'!F15</f>
        <v>2</v>
      </c>
      <c r="T15" s="71"/>
      <c r="U15" s="71">
        <f>'[1]19.08'!U15+'[1]26.08'!H15</f>
        <v>1</v>
      </c>
      <c r="V15" s="71"/>
      <c r="W15" s="71"/>
      <c r="X15" s="71"/>
      <c r="Y15" s="71"/>
      <c r="Z15" s="71"/>
      <c r="AA15" s="71">
        <f>'[1]19.08'!AA15+'[1]26.08'!N15</f>
        <v>2</v>
      </c>
      <c r="AB15" s="71">
        <f>'[1]19.08'!AB15+'[1]26.08'!O15</f>
        <v>7</v>
      </c>
      <c r="AC15" s="37">
        <f>'[1]19.08'!AC15+'[1]26.08'!P15</f>
        <v>33</v>
      </c>
      <c r="AD15" s="36">
        <f t="shared" si="1"/>
        <v>11</v>
      </c>
      <c r="AE15" s="37">
        <f t="shared" si="2"/>
        <v>384</v>
      </c>
    </row>
    <row r="16" spans="1:32" ht="48" customHeight="1">
      <c r="A16" s="28" t="s">
        <v>23</v>
      </c>
      <c r="B16" s="25">
        <v>4</v>
      </c>
      <c r="C16" s="43">
        <f t="shared" si="0"/>
        <v>29.25</v>
      </c>
      <c r="D16" s="25"/>
      <c r="E16" s="26">
        <v>3</v>
      </c>
      <c r="F16" s="26"/>
      <c r="G16" s="26"/>
      <c r="H16" s="26"/>
      <c r="I16" s="26"/>
      <c r="J16" s="26"/>
      <c r="K16" s="26"/>
      <c r="L16" s="26"/>
      <c r="M16" s="26"/>
      <c r="N16" s="26"/>
      <c r="O16" s="26">
        <v>1</v>
      </c>
      <c r="P16" s="66"/>
      <c r="Q16" s="70">
        <f>'[1]19.08'!Q16+'[1]26.08'!D16</f>
        <v>71</v>
      </c>
      <c r="R16" s="71">
        <f>'[1]19.08'!R16+'[1]26.08'!E16</f>
        <v>40</v>
      </c>
      <c r="S16" s="71">
        <f>'[1]19.08'!S16+'[1]26.08'!F16</f>
        <v>1</v>
      </c>
      <c r="T16" s="71">
        <f>'[1]19.08'!T16+'[1]26.08'!G16</f>
        <v>2</v>
      </c>
      <c r="U16" s="71">
        <f>'[1]19.08'!U16+'[1]26.08'!H16</f>
        <v>2</v>
      </c>
      <c r="V16" s="71"/>
      <c r="W16" s="71"/>
      <c r="X16" s="71"/>
      <c r="Y16" s="71"/>
      <c r="Z16" s="71"/>
      <c r="AA16" s="71"/>
      <c r="AB16" s="71">
        <f>'[1]19.08'!AB16+'[1]26.08'!O16</f>
        <v>1</v>
      </c>
      <c r="AC16" s="37"/>
      <c r="AD16" s="23">
        <f t="shared" si="1"/>
        <v>4</v>
      </c>
      <c r="AE16" s="22">
        <f>SUM(Q16:AC16)</f>
        <v>117</v>
      </c>
    </row>
    <row r="17" spans="1:31" ht="48" customHeight="1">
      <c r="A17" s="16" t="s">
        <v>20</v>
      </c>
      <c r="B17" s="12">
        <v>12</v>
      </c>
      <c r="C17" s="44">
        <f t="shared" si="0"/>
        <v>21.25</v>
      </c>
      <c r="D17" s="12">
        <v>2</v>
      </c>
      <c r="E17" s="61"/>
      <c r="F17" s="61"/>
      <c r="G17" s="61"/>
      <c r="H17" s="61">
        <v>3</v>
      </c>
      <c r="I17" s="61"/>
      <c r="J17" s="61"/>
      <c r="K17" s="61"/>
      <c r="L17" s="61"/>
      <c r="M17" s="61"/>
      <c r="N17" s="62"/>
      <c r="O17" s="62"/>
      <c r="P17" s="68"/>
      <c r="Q17" s="70">
        <f>'[1]19.08'!Q17+'[1]26.08'!D17</f>
        <v>159</v>
      </c>
      <c r="R17" s="71">
        <f>'[1]19.08'!R17+'[1]26.08'!E17</f>
        <v>23</v>
      </c>
      <c r="S17" s="71"/>
      <c r="T17" s="71"/>
      <c r="U17" s="71">
        <f>'[1]19.08'!U17+'[1]26.08'!H17</f>
        <v>10</v>
      </c>
      <c r="V17" s="71"/>
      <c r="W17" s="71"/>
      <c r="X17" s="71"/>
      <c r="Y17" s="71"/>
      <c r="Z17" s="71"/>
      <c r="AA17" s="71"/>
      <c r="AB17" s="71">
        <f>'[1]19.08'!AB17+'[1]26.08'!O17</f>
        <v>24</v>
      </c>
      <c r="AC17" s="37">
        <f>'[1]19.08'!AC17+'[1]26.08'!P17</f>
        <v>39</v>
      </c>
      <c r="AD17" s="36">
        <f t="shared" si="1"/>
        <v>5</v>
      </c>
      <c r="AE17" s="37">
        <f t="shared" si="2"/>
        <v>255</v>
      </c>
    </row>
    <row r="18" spans="1:31" s="21" customFormat="1" ht="48" customHeight="1" thickBot="1">
      <c r="A18" s="40" t="s">
        <v>5</v>
      </c>
      <c r="B18" s="29">
        <f>SUM(B7:B17)</f>
        <v>186</v>
      </c>
      <c r="C18" s="45">
        <f t="shared" si="0"/>
        <v>41.784946236559136</v>
      </c>
      <c r="D18" s="29">
        <f t="shared" ref="D18:P18" si="3">SUM(D7:D17)</f>
        <v>149</v>
      </c>
      <c r="E18" s="30">
        <f t="shared" si="3"/>
        <v>17</v>
      </c>
      <c r="F18" s="30">
        <f t="shared" si="3"/>
        <v>1</v>
      </c>
      <c r="G18" s="30">
        <f t="shared" si="3"/>
        <v>2</v>
      </c>
      <c r="H18" s="30">
        <f t="shared" si="3"/>
        <v>12</v>
      </c>
      <c r="I18" s="30">
        <f t="shared" si="3"/>
        <v>1</v>
      </c>
      <c r="J18" s="30">
        <f t="shared" si="3"/>
        <v>0</v>
      </c>
      <c r="K18" s="30">
        <f t="shared" si="3"/>
        <v>0</v>
      </c>
      <c r="L18" s="30">
        <f t="shared" si="3"/>
        <v>0</v>
      </c>
      <c r="M18" s="30">
        <f t="shared" si="3"/>
        <v>0</v>
      </c>
      <c r="N18" s="30">
        <f t="shared" si="3"/>
        <v>0</v>
      </c>
      <c r="O18" s="30">
        <f t="shared" si="3"/>
        <v>10</v>
      </c>
      <c r="P18" s="69">
        <f t="shared" si="3"/>
        <v>35</v>
      </c>
      <c r="Q18" s="99">
        <f>'[1]19.08'!Q18+'[1]26.08'!D18</f>
        <v>5314</v>
      </c>
      <c r="R18" s="100">
        <f>'[1]19.08'!R18+'[1]26.08'!E18</f>
        <v>673</v>
      </c>
      <c r="S18" s="100">
        <f>'[1]19.08'!S18+'[1]26.08'!F18</f>
        <v>56</v>
      </c>
      <c r="T18" s="100">
        <f>'[1]19.08'!T18+'[1]26.08'!G18</f>
        <v>11</v>
      </c>
      <c r="U18" s="100">
        <f>'[1]19.08'!U18+'[1]26.08'!H18</f>
        <v>355</v>
      </c>
      <c r="V18" s="100">
        <f>'[1]19.08'!V18+'[1]26.08'!I18</f>
        <v>34</v>
      </c>
      <c r="W18" s="100">
        <f>'[1]19.08'!W18+'[1]26.08'!J18</f>
        <v>13</v>
      </c>
      <c r="X18" s="100">
        <f>'[1]19.08'!X18+'[1]26.08'!K18</f>
        <v>3</v>
      </c>
      <c r="Y18" s="100">
        <f>'[1]19.08'!Y18+'[1]26.08'!L18</f>
        <v>3</v>
      </c>
      <c r="Z18" s="100">
        <f>'[1]19.08'!Z18+'[1]26.08'!M18</f>
        <v>6</v>
      </c>
      <c r="AA18" s="100">
        <f>'[1]19.08'!AA18+'[1]26.08'!N18</f>
        <v>5</v>
      </c>
      <c r="AB18" s="100">
        <f>'[1]19.08'!AB18+'[1]26.08'!O18</f>
        <v>330</v>
      </c>
      <c r="AC18" s="101">
        <f>'[1]19.08'!AC18+'[1]26.08'!P18</f>
        <v>589</v>
      </c>
      <c r="AD18" s="31">
        <f>SUM(AD7:AD17)</f>
        <v>227</v>
      </c>
      <c r="AE18" s="41">
        <f>SUM(AE7:AE17)</f>
        <v>7772</v>
      </c>
    </row>
    <row r="19" spans="1:31" ht="36" customHeight="1">
      <c r="AD19" s="4"/>
      <c r="AE19" s="4"/>
    </row>
    <row r="20" spans="1:31" ht="36" customHeight="1">
      <c r="A20" s="95" t="s">
        <v>25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</row>
    <row r="21" spans="1:31" ht="36" customHeight="1">
      <c r="A21" s="4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4"/>
      <c r="AE21" s="4"/>
    </row>
    <row r="22" spans="1:31" ht="46.5" customHeight="1">
      <c r="A22" s="4"/>
      <c r="B22" s="4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>
      <c r="A23" s="96"/>
      <c r="B23" s="96"/>
      <c r="C23" s="96"/>
      <c r="D23" s="96"/>
      <c r="E23" s="96"/>
      <c r="F23" s="19"/>
      <c r="G23" s="19"/>
      <c r="H23" s="38"/>
      <c r="I23" s="1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31" ht="18.75">
      <c r="A24" s="97"/>
      <c r="B24" s="97"/>
      <c r="C24" s="97"/>
      <c r="D24" s="97"/>
      <c r="E24" s="97"/>
      <c r="F24" s="20"/>
      <c r="G24" s="20"/>
      <c r="H24" s="39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3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</row>
    <row r="26" spans="1:3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32" spans="1:31">
      <c r="A32" s="1"/>
    </row>
    <row r="33" spans="1:1">
      <c r="A33" s="1"/>
    </row>
  </sheetData>
  <mergeCells count="14">
    <mergeCell ref="AF10:AF12"/>
    <mergeCell ref="A20:AE20"/>
    <mergeCell ref="A23:E23"/>
    <mergeCell ref="A24:E24"/>
    <mergeCell ref="A1:AE1"/>
    <mergeCell ref="A25:AC26"/>
    <mergeCell ref="A2:AE2"/>
    <mergeCell ref="A4:A6"/>
    <mergeCell ref="B4:B6"/>
    <mergeCell ref="C4:C6"/>
    <mergeCell ref="D4:AE4"/>
    <mergeCell ref="D5:P5"/>
    <mergeCell ref="Q5:AC5"/>
    <mergeCell ref="AD6:AE6"/>
  </mergeCells>
  <phoneticPr fontId="17" type="noConversion"/>
  <pageMargins left="0.25" right="0.25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26.08</vt:lpstr>
      <vt:lpstr>'26.08'!Область_печати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2011-08-29T05:51:51Z</dcterms:modified>
</cp:coreProperties>
</file>